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hc\Desktop\"/>
    </mc:Choice>
  </mc:AlternateContent>
  <bookViews>
    <workbookView xWindow="0" yWindow="0" windowWidth="18240" windowHeight="8127" activeTab="3"/>
  </bookViews>
  <sheets>
    <sheet name="Thu" sheetId="2" r:id="rId1"/>
    <sheet name="Chi" sheetId="1" r:id="rId2"/>
    <sheet name="thu 2017" sheetId="3" r:id="rId3"/>
    <sheet name="Chi 2017 " sheetId="4" r:id="rId4"/>
  </sheets>
  <calcPr calcId="152511"/>
</workbook>
</file>

<file path=xl/calcChain.xml><?xml version="1.0" encoding="utf-8"?>
<calcChain xmlns="http://schemas.openxmlformats.org/spreadsheetml/2006/main">
  <c r="C53" i="4" l="1"/>
  <c r="C51" i="4"/>
  <c r="C40" i="4"/>
  <c r="C28" i="4" l="1"/>
  <c r="C4" i="3"/>
  <c r="C118" i="3" l="1"/>
  <c r="C3" i="4"/>
  <c r="D118" i="3"/>
  <c r="G109" i="3"/>
  <c r="C3" i="1" l="1"/>
  <c r="C56" i="1"/>
  <c r="C46" i="1"/>
  <c r="C39" i="1"/>
  <c r="D131" i="2"/>
  <c r="C131" i="2"/>
  <c r="C4" i="2" s="1"/>
  <c r="C34" i="1"/>
  <c r="C18" i="1"/>
  <c r="C9" i="1"/>
  <c r="C7" i="1" s="1"/>
  <c r="C8" i="1" l="1"/>
</calcChain>
</file>

<file path=xl/sharedStrings.xml><?xml version="1.0" encoding="utf-8"?>
<sst xmlns="http://schemas.openxmlformats.org/spreadsheetml/2006/main" count="452" uniqueCount="307">
  <si>
    <t>STT</t>
  </si>
  <si>
    <t>NỘI DUNG CHI</t>
  </si>
  <si>
    <t>SỐ TiỀN</t>
  </si>
  <si>
    <t>NGÀY CHI</t>
  </si>
  <si>
    <t>GHI CHÚ</t>
  </si>
  <si>
    <t>I</t>
  </si>
  <si>
    <t>II</t>
  </si>
  <si>
    <t>Chi tháng 01</t>
  </si>
  <si>
    <t xml:space="preserve">In thiệp chúc Tết </t>
  </si>
  <si>
    <t>GỬI MS tem</t>
  </si>
  <si>
    <t>Thăm Nguyễn văn Dũng (Ọt)</t>
  </si>
  <si>
    <t> Dũng Qtri đi</t>
  </si>
  <si>
    <t>Thăm nhạc mẫu Nguyễn Minh Hoài mất</t>
  </si>
  <si>
    <t>15/1</t>
  </si>
  <si>
    <t> Thuận đi</t>
  </si>
  <si>
    <t>Chi ngày gặp mặt tết 04 Bính thân 2016</t>
  </si>
  <si>
    <t>Mùi đi</t>
  </si>
  <si>
    <t>20/2</t>
  </si>
  <si>
    <t>22/2</t>
  </si>
  <si>
    <t>Vòng hoa+500</t>
  </si>
  <si>
    <t>27/2</t>
  </si>
  <si>
    <t>M Thùy đi</t>
  </si>
  <si>
    <t>29/2</t>
  </si>
  <si>
    <t>13/3</t>
  </si>
  <si>
    <t>21/3</t>
  </si>
  <si>
    <t>24/3</t>
  </si>
  <si>
    <t xml:space="preserve">Thăm 14 cụ tứ thân phụ mẫu  từ 90 tuổi trở lên </t>
  </si>
  <si>
    <t>Dịp Tết Bính Thân</t>
  </si>
  <si>
    <t>Thăm thân phụ Nguyễn Văn Xuân ốm nằm viện</t>
  </si>
  <si>
    <t>Thăm thân mẫu Lê Văn Minh ốm nằm viện</t>
  </si>
  <si>
    <t>Thăm Nguyễn Hữu Cự ốm nằm viện</t>
  </si>
  <si>
    <t xml:space="preserve">Thăm  phu nhân Lê Đình Thà nằm viện </t>
  </si>
  <si>
    <t>Thăm Huỳnh Tiến Đa nằm viện</t>
  </si>
  <si>
    <t>Thăm thân mẫu Phan Dùng đặt stent mạch vành</t>
  </si>
  <si>
    <t xml:space="preserve">Thăm thân mẫu Nguyễn Vinh cấp cứu tại BV </t>
  </si>
  <si>
    <t xml:space="preserve">Viếng thân mẫu Nguyễn Vinh mất </t>
  </si>
  <si>
    <t>Thăm nhạc gia  Lê Xuân Phúc ốm ở Quảng Ngãi</t>
  </si>
  <si>
    <t>Viếng nhạc gia Lê Xuân Phúc mất ở Quảng Ngãi</t>
  </si>
  <si>
    <t>Trả tiền thuê tên miền và phí website năm 2016</t>
  </si>
  <si>
    <t>Thăm thân phụ Trần Huỳnh Trí bị té</t>
  </si>
  <si>
    <t>Thăm bạn Nguyễn Hữu Cự mổ vách ngăn mũi</t>
  </si>
  <si>
    <t>Thăm thân mẫu  Lê Văn Hóa cấp cứu tại BV</t>
  </si>
  <si>
    <t>Viếng nhạc mẫu Trần Đức Ngọc</t>
  </si>
  <si>
    <t>Thăm thân phụ Lê Văn Minh bị té nằm viện</t>
  </si>
  <si>
    <t>Vấn an thân mẫu Nguyễn Ngọc Trí 92 tuổi</t>
  </si>
  <si>
    <t>Nghiêm, Dự đi</t>
  </si>
  <si>
    <t>Đãi  và Trai đi</t>
  </si>
  <si>
    <t>Chi tháng 2 và 3</t>
  </si>
  <si>
    <t>Tháng 01/2016</t>
  </si>
  <si>
    <t xml:space="preserve">III </t>
  </si>
  <si>
    <t>Chi quý II.2016</t>
  </si>
  <si>
    <t>Chi tháng 4</t>
  </si>
  <si>
    <t>-</t>
  </si>
  <si>
    <t>17/4</t>
  </si>
  <si>
    <t>Thăm nhạc mẫu Trần Mậu Thùy ốm nằm viện</t>
  </si>
  <si>
    <t>Thăm bạn Lê văn Trai gãy tay</t>
  </si>
  <si>
    <t>Viếng nhạc mẫu Lê phước Toàn mất</t>
  </si>
  <si>
    <t xml:space="preserve">DANH SÁCH THÀNH VIÊN KHÓA II LÂM NGHIỆP HUẾ ĐÓNG GÓP QUỸ NĂM 2016      </t>
  </si>
  <si>
    <t>ĐVT: 1000 Đ</t>
  </si>
  <si>
    <t>HỌ VÀ TÊN</t>
  </si>
  <si>
    <t>SỐTIỀN</t>
  </si>
  <si>
    <t>ĐẾN DỰ GM</t>
  </si>
  <si>
    <t>NGÀY ĐÓNG</t>
  </si>
  <si>
    <t>TỔNG CỘNG</t>
  </si>
  <si>
    <t xml:space="preserve">Tồn quỹ năm 2015 </t>
  </si>
  <si>
    <t>Nguyễn Xuân An</t>
  </si>
  <si>
    <t>Trần Phụ An</t>
  </si>
  <si>
    <t>Lê Quốc Ái</t>
  </si>
  <si>
    <t>Trần Xuân Bính</t>
  </si>
  <si>
    <t>Nguyễn Bình</t>
  </si>
  <si>
    <t>Trần Văn Bình</t>
  </si>
  <si>
    <t>Nguyễn Đăng Bút</t>
  </si>
  <si>
    <t>Nguyễn Quang Châu</t>
  </si>
  <si>
    <t>Nguyễn Văn Châu</t>
  </si>
  <si>
    <t>Nguyễn Văn Chiến</t>
  </si>
  <si>
    <t>Đoàn Công Chính</t>
  </si>
  <si>
    <t>Nguyễn Đ. Thành Công</t>
  </si>
  <si>
    <t>Nguyễn Đình Cơ</t>
  </si>
  <si>
    <t>Nguyễn Hữu Cừ</t>
  </si>
  <si>
    <t>Nguyễn Hữu Cự</t>
  </si>
  <si>
    <t>Trần Quốc Cường</t>
  </si>
  <si>
    <t>Phan Dùng</t>
  </si>
  <si>
    <t>Lê Đình Dũng</t>
  </si>
  <si>
    <t>Lê Văn Dũng</t>
  </si>
  <si>
    <t>Mai Tiến Dũng</t>
  </si>
  <si>
    <t>Phan Mậu Dũng</t>
  </si>
  <si>
    <t>Phan Văn Tiến Dũng</t>
  </si>
  <si>
    <t>Nguyễn Văn Dũng(ọt)</t>
  </si>
  <si>
    <t>Lê Thế Dũng</t>
  </si>
  <si>
    <t>Võ Văn Dũng( Huế)</t>
  </si>
  <si>
    <t>Võ Văn Dũng( Đà Nẵng)</t>
  </si>
  <si>
    <t>Nguyễn Văn Dũng( văn nghệ)</t>
  </si>
  <si>
    <t>Nguyễn Văn Dũng</t>
  </si>
  <si>
    <t>Phạm Duy</t>
  </si>
  <si>
    <t>Võ Văn Dự</t>
  </si>
  <si>
    <t>Huỳnh Tiến Đa</t>
  </si>
  <si>
    <t>Trân Hữu Đãi</t>
  </si>
  <si>
    <t>Trương Phước Định</t>
  </si>
  <si>
    <t>Trương Công Đông</t>
  </si>
  <si>
    <t>Đặng Văn Giai</t>
  </si>
  <si>
    <t>Nguyễn Dức Giáo</t>
  </si>
  <si>
    <t>Trần Duy Hào</t>
  </si>
  <si>
    <t>Lê Viết Hân</t>
  </si>
  <si>
    <t>Bảo Hiệp</t>
  </si>
  <si>
    <t>Hoàng Hiệp</t>
  </si>
  <si>
    <t>Ngô Đức Hiền</t>
  </si>
  <si>
    <t>Lê Văn Hóa</t>
  </si>
  <si>
    <t>Đặng Văn Hoài</t>
  </si>
  <si>
    <t>Nguyễn Minh Hoài</t>
  </si>
  <si>
    <t>Trần Hoàn</t>
  </si>
  <si>
    <t>Tống Phước Hồng</t>
  </si>
  <si>
    <t>Nguyễn Hữu Huấn</t>
  </si>
  <si>
    <t>Phan Văn  Huống</t>
  </si>
  <si>
    <t>Phan Văn Huynh</t>
  </si>
  <si>
    <t>Hoàng Ngọc Khanh</t>
  </si>
  <si>
    <t>Lê Hoàng Khanh</t>
  </si>
  <si>
    <t>Hà Thúc Khương</t>
  </si>
  <si>
    <t>Võ Đình Ký</t>
  </si>
  <si>
    <t>Nguyễn Trí Lào</t>
  </si>
  <si>
    <t>Hoàng Văn Liên</t>
  </si>
  <si>
    <t>Võ Văn Lợi</t>
  </si>
  <si>
    <t>Cáp Lộ</t>
  </si>
  <si>
    <t>Trần Đình Lộc</t>
  </si>
  <si>
    <t xml:space="preserve">Lê Văn Minh </t>
  </si>
  <si>
    <t>Nguyễn Duy Mùi</t>
  </si>
  <si>
    <t>Trương Lê hữu Nam</t>
  </si>
  <si>
    <t>Trần Như Nghiêm</t>
  </si>
  <si>
    <t>Nguyễn Xuân Ninh</t>
  </si>
  <si>
    <t>Trần Ngọc</t>
  </si>
  <si>
    <t>Trần Đức  Ngọc</t>
  </si>
  <si>
    <t>Trần Văn Ngọc</t>
  </si>
  <si>
    <t>Bùi Văn Phận</t>
  </si>
  <si>
    <t>Phan Phiến</t>
  </si>
  <si>
    <t>Lê Xuân Phú</t>
  </si>
  <si>
    <t>Lê Xuân Phúc</t>
  </si>
  <si>
    <t>Nguyễn Văn Phúc</t>
  </si>
  <si>
    <t>Hoàng Phụng</t>
  </si>
  <si>
    <t>Lê minh Quang</t>
  </si>
  <si>
    <t>13/3/2016</t>
  </si>
  <si>
    <t>Lê Hoàn Quân</t>
  </si>
  <si>
    <t>................Quảng</t>
  </si>
  <si>
    <t>Lê Tâm Quy</t>
  </si>
  <si>
    <t>Nguyễn Văn Rê</t>
  </si>
  <si>
    <t>30/01/2016</t>
  </si>
  <si>
    <t>Nguyễn Hữu Sào</t>
  </si>
  <si>
    <t>Hứa Văn Sâm</t>
  </si>
  <si>
    <t>Trần Văn Sỹ</t>
  </si>
  <si>
    <t>Nguyễn Thái Sơn</t>
  </si>
  <si>
    <t>Võ Văn Sung</t>
  </si>
  <si>
    <t>Lê Văn Tam</t>
  </si>
  <si>
    <t>Lê Đình Thà</t>
  </si>
  <si>
    <t>Võ Thanh</t>
  </si>
  <si>
    <t>Cao Văn Thành</t>
  </si>
  <si>
    <t>Trịnh Ngọc Thành</t>
  </si>
  <si>
    <t>Nguyễn Văn Thảo</t>
  </si>
  <si>
    <t>Nguyễn Đức Thân</t>
  </si>
  <si>
    <t>Lương Văn Thế</t>
  </si>
  <si>
    <t>Lê Văn Thông</t>
  </si>
  <si>
    <t>Nguyễn Đạo Thông</t>
  </si>
  <si>
    <t>Hồ Đình Thuấn</t>
  </si>
  <si>
    <t>Nguyễn Hữu Thuấn</t>
  </si>
  <si>
    <t>Lê Phú Thuận</t>
  </si>
  <si>
    <t>Trịnh Ngọc Thuận</t>
  </si>
  <si>
    <t>Nguyễn Thuận</t>
  </si>
  <si>
    <t>Võ Thuận</t>
  </si>
  <si>
    <t>Trần Mậu Thùy</t>
  </si>
  <si>
    <t>Trần Quốc Thức</t>
  </si>
  <si>
    <t>Hồ Minh Tin</t>
  </si>
  <si>
    <t>Lê Minh Tính</t>
  </si>
  <si>
    <t>100USD; 14/01</t>
  </si>
  <si>
    <t>Lê Phước Toàn</t>
  </si>
  <si>
    <t>Phùng Thế Toản</t>
  </si>
  <si>
    <t>Trương Trọng Toản</t>
  </si>
  <si>
    <t>Lê Văn Trai</t>
  </si>
  <si>
    <t>Nguyễn Ngọc Trí</t>
  </si>
  <si>
    <t>Trần Huỳnh Trí</t>
  </si>
  <si>
    <t>Mậu Trí</t>
  </si>
  <si>
    <t>Lê Sơn  Trình</t>
  </si>
  <si>
    <t>Khổng Trung</t>
  </si>
  <si>
    <t>Hồng Trọng Tuấn</t>
  </si>
  <si>
    <t>Trần Xuân Tuấn</t>
  </si>
  <si>
    <t>Nguyễn Thanh  Tuấn</t>
  </si>
  <si>
    <t>Lê Quang Tùng</t>
  </si>
  <si>
    <t>Trần Tư</t>
  </si>
  <si>
    <t>Lê Văn Ty</t>
  </si>
  <si>
    <t>Nguyễn Văn Viên</t>
  </si>
  <si>
    <t>Đặng Văn Viện</t>
  </si>
  <si>
    <t>Nguyễn Văn Viết</t>
  </si>
  <si>
    <t>Nguyễn Văn Việt</t>
  </si>
  <si>
    <t>Nguyễn Vinh</t>
  </si>
  <si>
    <t>Trương Đức Vinh</t>
  </si>
  <si>
    <t>Nguyễn Văn Vường</t>
  </si>
  <si>
    <t>Nguyễn Văn Xuân</t>
  </si>
  <si>
    <t>23/01</t>
  </si>
  <si>
    <t>Kiểm soát</t>
  </si>
  <si>
    <t>Thu quỹ</t>
  </si>
  <si>
    <t>IV.</t>
  </si>
  <si>
    <t>CHI QUÝ III</t>
  </si>
  <si>
    <t>Viếng mẹ gia Cừ mất</t>
  </si>
  <si>
    <t>16/7</t>
  </si>
  <si>
    <t>Thăm vợ Hào ốm nằm viên</t>
  </si>
  <si>
    <t>18/7</t>
  </si>
  <si>
    <t>Thăm Võ văn Dũng đà nẵng  nằm viên TW Huế</t>
  </si>
  <si>
    <t xml:space="preserve">Thăm bố vợ Lê văn Minh </t>
  </si>
  <si>
    <t>Thăm bạn Võ Văn Dũng lần 2</t>
  </si>
  <si>
    <t>19/9</t>
  </si>
  <si>
    <t>Thăm bạn Bùi Phận nằm viên mổ hộp sọ</t>
  </si>
  <si>
    <t>22/9</t>
  </si>
  <si>
    <t xml:space="preserve">VI </t>
  </si>
  <si>
    <t>Thăm bạn Đặng văn viện ốm nằm viện</t>
  </si>
  <si>
    <t>Viếng đám  bố vợ Lê văn minh</t>
  </si>
  <si>
    <t>Viếng đám thầy Liêm</t>
  </si>
  <si>
    <t>18/10</t>
  </si>
  <si>
    <t xml:space="preserve">Viếng đám thầy Thưởng </t>
  </si>
  <si>
    <t>27/10</t>
  </si>
  <si>
    <t>Vong hoa tuwoi 4tr, Phong bì 5tr</t>
  </si>
  <si>
    <t>Thăm 20/11 9 thầy cô</t>
  </si>
  <si>
    <t>20/11</t>
  </si>
  <si>
    <t>Viếng đám mẹ Trần Hoàn</t>
  </si>
  <si>
    <t>22/12</t>
  </si>
  <si>
    <t>Thăm Trần Duy Hào ốm</t>
  </si>
  <si>
    <t>iIn ấn phong bì, thiệp mời</t>
  </si>
  <si>
    <t>31/12</t>
  </si>
  <si>
    <t>Tổng thu đến 31/12/2016</t>
  </si>
  <si>
    <t>Tổng cộng thu đến 12/2016</t>
  </si>
  <si>
    <t>QUYẾT TOÁN CHI TIÊU TỪ 01/01/2016 ĐẾN 31 /12/2016 (ĐVT: 1000đ)</t>
  </si>
  <si>
    <t>VII</t>
  </si>
  <si>
    <t>CHI THÁNG 01/2017</t>
  </si>
  <si>
    <t>Thăm tết  15 tứ thân phụ mẫu từ 90 tuổi trở lên</t>
  </si>
  <si>
    <t>Có Bố gia Phụng</t>
  </si>
  <si>
    <t>Lãi Ngân hàng</t>
  </si>
  <si>
    <t>Tổng Chi</t>
  </si>
  <si>
    <t>Tồn quỹ đến 15/01/2017</t>
  </si>
  <si>
    <t>Thu trong năm 2016</t>
  </si>
  <si>
    <t>Tồn quỹ năm 2015</t>
  </si>
  <si>
    <t>CHI QUY IV</t>
  </si>
  <si>
    <t xml:space="preserve">DANH SÁCH THÀNH VIÊN KHÓA II LÂM NGHIỆP HUẾ ĐÓNG GÓP QUỸ NĂM 2017     </t>
  </si>
  <si>
    <t xml:space="preserve">Tồn quỹ  đến  15/01/2017 </t>
  </si>
  <si>
    <t>Tổng thu đến 30/01/2017</t>
  </si>
  <si>
    <t>CHI NĂM 2017</t>
  </si>
  <si>
    <t>TT</t>
  </si>
  <si>
    <t>17/1</t>
  </si>
  <si>
    <t>In bạt gặp mặt đầu năm 2017</t>
  </si>
  <si>
    <t>16/1</t>
  </si>
  <si>
    <t>Gửi MS, Tem thư</t>
  </si>
  <si>
    <t>Viếng đám Lê Xuân Phúc</t>
  </si>
  <si>
    <t>18/1</t>
  </si>
  <si>
    <t xml:space="preserve">Nước uống BiaHudalon </t>
  </si>
  <si>
    <t>31/1</t>
  </si>
  <si>
    <t>Bồi dưỡng  BV, phục vụ</t>
  </si>
  <si>
    <t>Nem chả</t>
  </si>
  <si>
    <t>Mứt gừng, hạt dưa</t>
  </si>
  <si>
    <t>Thăm bố  Nguyễn Huống 92 tuổi</t>
  </si>
  <si>
    <t>Viếng đám bố Duy Mùi</t>
  </si>
  <si>
    <t>15/2</t>
  </si>
  <si>
    <t>(vòng hoa +200)</t>
  </si>
  <si>
    <t>16/3</t>
  </si>
  <si>
    <t>Trả tiền thuê miền trang Westsi</t>
  </si>
  <si>
    <t>17/3</t>
  </si>
  <si>
    <t>Ghi chú</t>
  </si>
  <si>
    <t>Chi từ 15/01 đến hết quý 1</t>
  </si>
  <si>
    <t>Viếng đám bố Trần Huỳnh Trí</t>
  </si>
  <si>
    <t>Thăm mẹ vợ Lê Đình Thà mổ mắt</t>
  </si>
  <si>
    <t>Viếng đám tang bố vợ Trịnh Ngọc Thuận</t>
  </si>
  <si>
    <t>Thăm bố Lê Viết Hân ốm</t>
  </si>
  <si>
    <t>Thăm mẹ Hoàng Phụng ốm nằm viện</t>
  </si>
  <si>
    <t>Thăm mẹ Hoàng Phụng ốm lần 2</t>
  </si>
  <si>
    <t xml:space="preserve">Thăm mẹ gia Hoàng Phụng ốm nằm viện </t>
  </si>
  <si>
    <t>ĐVT: ngàn đồng</t>
  </si>
  <si>
    <t>QUÝ II</t>
  </si>
  <si>
    <t>Thăm bạn Lê văn TY gay tay mổ bắt vít</t>
  </si>
  <si>
    <t>Đãi, thuấn, thà</t>
  </si>
  <si>
    <t>Thăm bạn lê phước toàn</t>
  </si>
  <si>
    <t>13/4</t>
  </si>
  <si>
    <t>Đãi trai viên</t>
  </si>
  <si>
    <t>18/6</t>
  </si>
  <si>
    <t>Sào đi</t>
  </si>
  <si>
    <t>Viếng mẹ Hoang Phụng</t>
  </si>
  <si>
    <t>Viếng mẹ Đoàn Công Chính (Đnai)</t>
  </si>
  <si>
    <t>Thăm mẹ Lê Văn Dũng Qtri nằm viện tại huế</t>
  </si>
  <si>
    <t>TỔNG CHI</t>
  </si>
  <si>
    <t>TỔNG THU</t>
  </si>
  <si>
    <t>TỒN QuỸ</t>
  </si>
  <si>
    <t>Dự lễ mừng thọ mẹ Võ Thuận (lãng hoa xách tay)</t>
  </si>
  <si>
    <t>20/7</t>
  </si>
  <si>
    <t>Tặng lãng hoa tươi, nhân ngày gặp mặt 2/9 NLS phía nam</t>
  </si>
  <si>
    <t>Thăm mẹ Lê Minh Quang ốm dài ngày</t>
  </si>
  <si>
    <t>Thăm mẹ vợ Võ Văn Dự ốm dài ngày</t>
  </si>
  <si>
    <t>20/9</t>
  </si>
  <si>
    <t>Thăm trịnh ngọc thuận ốm nằn viện</t>
  </si>
  <si>
    <t>28/9</t>
  </si>
  <si>
    <t>18/11</t>
  </si>
  <si>
    <r>
      <t>4.</t>
    </r>
    <r>
      <rPr>
        <sz val="7"/>
        <color rgb="FFFF0000"/>
        <rFont val="Times New Roman"/>
        <family val="1"/>
      </rPr>
      <t xml:space="preserve">     </t>
    </r>
    <r>
      <rPr>
        <sz val="14"/>
        <color rgb="FFFF0000"/>
        <rFont val="Times New Roman"/>
        <family val="1"/>
      </rPr>
      <t>Thăm bạn Lê văn Trai mổ mắt</t>
    </r>
  </si>
  <si>
    <t>14/11</t>
  </si>
  <si>
    <r>
      <t>5.</t>
    </r>
    <r>
      <rPr>
        <sz val="7"/>
        <color rgb="FFFF0000"/>
        <rFont val="Times New Roman"/>
        <family val="1"/>
      </rPr>
      <t xml:space="preserve">     </t>
    </r>
    <r>
      <rPr>
        <sz val="14"/>
        <color rgb="FFFF0000"/>
        <rFont val="Times New Roman"/>
        <family val="1"/>
      </rPr>
      <t>Viếng đám mẹ vợ Nguyễn Hữu Cự</t>
    </r>
  </si>
  <si>
    <t>15/11</t>
  </si>
  <si>
    <r>
      <t>6.</t>
    </r>
    <r>
      <rPr>
        <sz val="7"/>
        <color rgb="FFFF0000"/>
        <rFont val="Times New Roman"/>
        <family val="1"/>
      </rPr>
      <t xml:space="preserve">     </t>
    </r>
    <r>
      <rPr>
        <sz val="14"/>
        <color rgb="FFFF0000"/>
        <rFont val="Times New Roman"/>
        <family val="1"/>
      </rPr>
      <t>Lẵng hoa chúc mừng 40 năm ngày ra trường khóa I Lâm nghiệp</t>
    </r>
  </si>
  <si>
    <t>31/12/2017</t>
  </si>
  <si>
    <r>
      <t xml:space="preserve">Quý IV                                           </t>
    </r>
    <r>
      <rPr>
        <b/>
        <sz val="14"/>
        <color rgb="FFFF0000"/>
        <rFont val="Times New Roman"/>
        <family val="1"/>
      </rPr>
      <t xml:space="preserve">                                                                              </t>
    </r>
  </si>
  <si>
    <r>
      <t>3.</t>
    </r>
    <r>
      <rPr>
        <sz val="7"/>
        <color rgb="FFFF0000"/>
        <rFont val="Times New Roman"/>
        <family val="1"/>
      </rPr>
      <t xml:space="preserve">     </t>
    </r>
    <r>
      <rPr>
        <sz val="14"/>
        <color rgb="FFFF0000"/>
        <rFont val="Times New Roman"/>
        <family val="1"/>
      </rPr>
      <t>Thăm ngày 20/11/2017 gồm có 9 (thầy cô. 600.000đ/ người, cụ thể: Cô: Lan, Kinh; thầy:Cẩm, Tấn, Thự, Phu, Cầu , Côi, Phái)</t>
    </r>
  </si>
  <si>
    <r>
      <t>2.</t>
    </r>
    <r>
      <rPr>
        <sz val="7"/>
        <color rgb="FFFF0000"/>
        <rFont val="Times New Roman"/>
        <family val="1"/>
      </rPr>
      <t xml:space="preserve">     </t>
    </r>
    <r>
      <rPr>
        <sz val="14"/>
        <color rgb="FFFF0000"/>
        <rFont val="Times New Roman"/>
        <family val="1"/>
      </rPr>
      <t xml:space="preserve">Viếng đám tăng bố vợ Hoàng Phụng </t>
    </r>
  </si>
  <si>
    <r>
      <t>1.</t>
    </r>
    <r>
      <rPr>
        <sz val="7"/>
        <color rgb="FFFF0000"/>
        <rFont val="Times New Roman"/>
        <family val="1"/>
      </rPr>
      <t xml:space="preserve">     </t>
    </r>
    <r>
      <rPr>
        <sz val="14"/>
        <color rgb="FFFF0000"/>
        <rFont val="Times New Roman"/>
        <family val="1"/>
      </rPr>
      <t>Thăm bạn Nguyễn Hữu Sào mổ nội soi vách mũi</t>
    </r>
  </si>
  <si>
    <t>Thăm mẹ vợ Lê Đình Thà ốm nằm viện</t>
  </si>
  <si>
    <t>Thăm vợ Trương Công Đông gãy tay mổ bắt vít</t>
  </si>
  <si>
    <t>Viếng mẹ Lê Phước Toàn</t>
  </si>
  <si>
    <t>Thăm bố Hoàng Ngọc Khanh ốm dài ngày</t>
  </si>
  <si>
    <t>thăm mẹ Nguyễn Xuân Ninh  ốm nằm viện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</si>
</sst>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0"/>
      <color rgb="FF000000"/>
      <name val="Times New Roman"/>
      <family val="1"/>
    </font>
    <font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Times New Roman"/>
      <family val="1"/>
    </font>
    <font>
      <sz val="11"/>
      <color rgb="FFFF0000"/>
      <name val="Arial"/>
      <family val="2"/>
    </font>
    <font>
      <sz val="14"/>
      <color theme="4"/>
      <name val="Times New Roman"/>
      <family val="1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</font>
    <font>
      <sz val="14"/>
      <color rgb="FF555555"/>
      <name val="Times New Roman"/>
      <family val="1"/>
    </font>
    <font>
      <sz val="14"/>
      <color theme="3" tint="0.39997558519241921"/>
      <name val="Times New Roman"/>
      <family val="1"/>
    </font>
    <font>
      <sz val="14"/>
      <color rgb="FF333333"/>
      <name val="Times New Roman"/>
      <family val="1"/>
    </font>
    <font>
      <b/>
      <sz val="11"/>
      <color theme="1"/>
      <name val="Arial"/>
      <family val="2"/>
    </font>
    <font>
      <sz val="10"/>
      <color rgb="FFFF66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7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right" wrapText="1"/>
    </xf>
    <xf numFmtId="0" fontId="5" fillId="0" borderId="4" xfId="0" applyFont="1" applyBorder="1"/>
    <xf numFmtId="0" fontId="6" fillId="0" borderId="5" xfId="0" applyFont="1" applyBorder="1" applyAlignment="1">
      <alignment horizontal="right"/>
    </xf>
    <xf numFmtId="16" fontId="7" fillId="0" borderId="4" xfId="0" applyNumberFormat="1" applyFont="1" applyBorder="1" applyAlignment="1">
      <alignment horizontal="right"/>
    </xf>
    <xf numFmtId="0" fontId="8" fillId="0" borderId="4" xfId="0" applyFont="1" applyBorder="1"/>
    <xf numFmtId="0" fontId="6" fillId="0" borderId="6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 wrapText="1"/>
    </xf>
    <xf numFmtId="3" fontId="2" fillId="0" borderId="4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9" fillId="0" borderId="1" xfId="0" applyFont="1" applyBorder="1" applyAlignment="1"/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6" fontId="7" fillId="0" borderId="1" xfId="0" applyNumberFormat="1" applyFont="1" applyBorder="1" applyAlignment="1">
      <alignment horizontal="right" wrapText="1"/>
    </xf>
    <xf numFmtId="0" fontId="8" fillId="0" borderId="1" xfId="0" applyFont="1" applyBorder="1"/>
    <xf numFmtId="0" fontId="7" fillId="0" borderId="1" xfId="0" applyFont="1" applyBorder="1" applyAlignment="1">
      <alignment horizontal="right" wrapText="1"/>
    </xf>
    <xf numFmtId="0" fontId="10" fillId="0" borderId="1" xfId="0" applyFont="1" applyBorder="1"/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3" fillId="0" borderId="1" xfId="0" applyFont="1" applyBorder="1"/>
    <xf numFmtId="3" fontId="4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1" fillId="0" borderId="3" xfId="0" applyFont="1" applyBorder="1"/>
    <xf numFmtId="0" fontId="1" fillId="0" borderId="4" xfId="0" applyFont="1" applyBorder="1"/>
    <xf numFmtId="3" fontId="2" fillId="0" borderId="8" xfId="0" applyNumberFormat="1" applyFont="1" applyBorder="1"/>
    <xf numFmtId="0" fontId="15" fillId="0" borderId="9" xfId="0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4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16" fillId="0" borderId="10" xfId="0" applyFont="1" applyBorder="1"/>
    <xf numFmtId="0" fontId="17" fillId="0" borderId="9" xfId="0" applyFont="1" applyBorder="1" applyAlignment="1">
      <alignment horizontal="right"/>
    </xf>
    <xf numFmtId="0" fontId="9" fillId="0" borderId="10" xfId="0" applyFont="1" applyBorder="1" applyAlignment="1">
      <alignment wrapText="1"/>
    </xf>
    <xf numFmtId="0" fontId="6" fillId="0" borderId="9" xfId="0" applyFont="1" applyBorder="1" applyAlignment="1">
      <alignment horizontal="right"/>
    </xf>
    <xf numFmtId="0" fontId="4" fillId="0" borderId="10" xfId="0" applyFont="1" applyBorder="1" applyAlignment="1">
      <alignment wrapText="1"/>
    </xf>
    <xf numFmtId="16" fontId="6" fillId="0" borderId="10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horizontal="right" wrapText="1"/>
    </xf>
    <xf numFmtId="0" fontId="16" fillId="0" borderId="4" xfId="0" applyFont="1" applyBorder="1"/>
    <xf numFmtId="3" fontId="9" fillId="0" borderId="10" xfId="0" applyNumberFormat="1" applyFont="1" applyBorder="1" applyAlignment="1">
      <alignment horizontal="right" wrapText="1"/>
    </xf>
    <xf numFmtId="0" fontId="9" fillId="0" borderId="0" xfId="0" applyFont="1"/>
    <xf numFmtId="0" fontId="4" fillId="0" borderId="8" xfId="0" applyFont="1" applyBorder="1"/>
    <xf numFmtId="0" fontId="18" fillId="0" borderId="8" xfId="0" applyFont="1" applyBorder="1"/>
    <xf numFmtId="0" fontId="4" fillId="0" borderId="0" xfId="0" applyFont="1"/>
    <xf numFmtId="0" fontId="9" fillId="0" borderId="8" xfId="0" applyFont="1" applyBorder="1"/>
    <xf numFmtId="0" fontId="2" fillId="0" borderId="8" xfId="0" applyFont="1" applyBorder="1"/>
    <xf numFmtId="0" fontId="2" fillId="0" borderId="0" xfId="0" applyFont="1"/>
    <xf numFmtId="3" fontId="2" fillId="0" borderId="0" xfId="0" applyNumberFormat="1" applyFont="1"/>
    <xf numFmtId="0" fontId="20" fillId="0" borderId="0" xfId="2" applyFont="1"/>
    <xf numFmtId="3" fontId="4" fillId="0" borderId="0" xfId="0" applyNumberFormat="1" applyFont="1"/>
    <xf numFmtId="0" fontId="21" fillId="0" borderId="0" xfId="0" applyFont="1"/>
    <xf numFmtId="16" fontId="4" fillId="0" borderId="8" xfId="0" applyNumberFormat="1" applyFont="1" applyBorder="1"/>
    <xf numFmtId="14" fontId="4" fillId="0" borderId="8" xfId="0" applyNumberFormat="1" applyFont="1" applyBorder="1"/>
    <xf numFmtId="16" fontId="9" fillId="0" borderId="8" xfId="0" applyNumberFormat="1" applyFont="1" applyBorder="1"/>
    <xf numFmtId="17" fontId="4" fillId="0" borderId="8" xfId="0" applyNumberFormat="1" applyFont="1" applyBorder="1"/>
    <xf numFmtId="0" fontId="4" fillId="0" borderId="8" xfId="0" applyFont="1" applyBorder="1" applyAlignment="1">
      <alignment horizontal="center" wrapText="1"/>
    </xf>
    <xf numFmtId="0" fontId="22" fillId="0" borderId="0" xfId="0" applyFont="1"/>
    <xf numFmtId="17" fontId="9" fillId="0" borderId="8" xfId="0" applyNumberFormat="1" applyFont="1" applyBorder="1"/>
    <xf numFmtId="14" fontId="4" fillId="0" borderId="8" xfId="0" applyNumberFormat="1" applyFont="1" applyBorder="1" applyAlignment="1">
      <alignment horizontal="right"/>
    </xf>
    <xf numFmtId="0" fontId="11" fillId="0" borderId="8" xfId="0" applyFont="1" applyBorder="1"/>
    <xf numFmtId="0" fontId="11" fillId="0" borderId="8" xfId="0" applyFont="1" applyBorder="1" applyAlignment="1">
      <alignment horizontal="center" wrapText="1"/>
    </xf>
    <xf numFmtId="0" fontId="11" fillId="0" borderId="0" xfId="0" applyFont="1"/>
    <xf numFmtId="3" fontId="4" fillId="0" borderId="8" xfId="0" applyNumberFormat="1" applyFont="1" applyBorder="1"/>
    <xf numFmtId="3" fontId="11" fillId="0" borderId="8" xfId="0" applyNumberFormat="1" applyFont="1" applyBorder="1"/>
    <xf numFmtId="0" fontId="9" fillId="0" borderId="8" xfId="0" applyFont="1" applyBorder="1" applyAlignment="1">
      <alignment horizontal="center" wrapText="1"/>
    </xf>
    <xf numFmtId="0" fontId="23" fillId="0" borderId="0" xfId="0" applyFont="1"/>
    <xf numFmtId="0" fontId="10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5" fillId="0" borderId="10" xfId="0" applyFont="1" applyBorder="1"/>
    <xf numFmtId="164" fontId="2" fillId="0" borderId="10" xfId="1" applyNumberFormat="1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27" fillId="0" borderId="10" xfId="0" applyFont="1" applyBorder="1"/>
    <xf numFmtId="0" fontId="28" fillId="0" borderId="0" xfId="0" applyFont="1"/>
    <xf numFmtId="164" fontId="0" fillId="0" borderId="0" xfId="0" applyNumberFormat="1"/>
    <xf numFmtId="0" fontId="15" fillId="0" borderId="9" xfId="0" applyFont="1" applyFill="1" applyBorder="1" applyAlignment="1">
      <alignment horizontal="right"/>
    </xf>
    <xf numFmtId="0" fontId="8" fillId="0" borderId="10" xfId="0" applyFont="1" applyFill="1" applyBorder="1" applyAlignment="1">
      <alignment wrapText="1"/>
    </xf>
    <xf numFmtId="3" fontId="0" fillId="0" borderId="0" xfId="0" applyNumberFormat="1"/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16" fontId="6" fillId="0" borderId="12" xfId="0" applyNumberFormat="1" applyFont="1" applyBorder="1" applyAlignment="1">
      <alignment horizontal="right" wrapText="1"/>
    </xf>
    <xf numFmtId="0" fontId="16" fillId="0" borderId="12" xfId="0" applyFont="1" applyBorder="1"/>
    <xf numFmtId="0" fontId="6" fillId="0" borderId="13" xfId="0" applyFont="1" applyBorder="1" applyAlignment="1">
      <alignment horizontal="right" wrapText="1"/>
    </xf>
    <xf numFmtId="0" fontId="16" fillId="0" borderId="13" xfId="0" applyFont="1" applyBorder="1"/>
    <xf numFmtId="0" fontId="26" fillId="0" borderId="13" xfId="0" applyFont="1" applyBorder="1"/>
    <xf numFmtId="0" fontId="0" fillId="0" borderId="13" xfId="0" applyBorder="1"/>
    <xf numFmtId="16" fontId="0" fillId="0" borderId="13" xfId="0" applyNumberFormat="1" applyBorder="1"/>
    <xf numFmtId="0" fontId="2" fillId="0" borderId="0" xfId="0" applyFont="1" applyFill="1" applyBorder="1" applyAlignment="1">
      <alignment horizontal="right"/>
    </xf>
    <xf numFmtId="0" fontId="4" fillId="0" borderId="14" xfId="0" applyFont="1" applyBorder="1"/>
    <xf numFmtId="0" fontId="29" fillId="0" borderId="0" xfId="0" applyFont="1"/>
    <xf numFmtId="0" fontId="2" fillId="0" borderId="0" xfId="0" applyFont="1" applyFill="1" applyBorder="1" applyAlignment="1">
      <alignment horizontal="right" wrapText="1"/>
    </xf>
    <xf numFmtId="164" fontId="4" fillId="0" borderId="8" xfId="1" applyNumberFormat="1" applyFont="1" applyBorder="1"/>
    <xf numFmtId="164" fontId="2" fillId="0" borderId="8" xfId="1" applyNumberFormat="1" applyFont="1" applyBorder="1"/>
    <xf numFmtId="164" fontId="9" fillId="0" borderId="8" xfId="1" applyNumberFormat="1" applyFont="1" applyBorder="1"/>
    <xf numFmtId="0" fontId="2" fillId="0" borderId="8" xfId="0" applyFont="1" applyBorder="1" applyAlignment="1">
      <alignment horizontal="right"/>
    </xf>
    <xf numFmtId="0" fontId="8" fillId="0" borderId="8" xfId="0" applyFont="1" applyBorder="1" applyAlignment="1"/>
    <xf numFmtId="16" fontId="8" fillId="0" borderId="8" xfId="0" applyNumberFormat="1" applyFont="1" applyBorder="1" applyAlignment="1"/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/>
    <xf numFmtId="43" fontId="2" fillId="0" borderId="8" xfId="1" applyFont="1" applyBorder="1" applyAlignment="1"/>
    <xf numFmtId="164" fontId="2" fillId="0" borderId="8" xfId="1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8" fillId="0" borderId="8" xfId="0" applyFont="1" applyBorder="1"/>
    <xf numFmtId="16" fontId="8" fillId="0" borderId="8" xfId="0" applyNumberFormat="1" applyFont="1" applyBorder="1"/>
    <xf numFmtId="0" fontId="4" fillId="0" borderId="8" xfId="0" applyFont="1" applyBorder="1" applyAlignment="1"/>
    <xf numFmtId="0" fontId="9" fillId="2" borderId="8" xfId="0" applyFont="1" applyFill="1" applyBorder="1" applyAlignment="1">
      <alignment wrapText="1"/>
    </xf>
    <xf numFmtId="43" fontId="2" fillId="2" borderId="8" xfId="0" applyNumberFormat="1" applyFont="1" applyFill="1" applyBorder="1"/>
    <xf numFmtId="0" fontId="4" fillId="2" borderId="8" xfId="0" applyFont="1" applyFill="1" applyBorder="1"/>
    <xf numFmtId="3" fontId="2" fillId="2" borderId="8" xfId="0" applyNumberFormat="1" applyFont="1" applyFill="1" applyBorder="1"/>
    <xf numFmtId="0" fontId="9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16" fontId="8" fillId="2" borderId="4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wrapText="1" indent="5"/>
    </xf>
    <xf numFmtId="16" fontId="8" fillId="2" borderId="1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9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9" fillId="2" borderId="10" xfId="0" applyFont="1" applyFill="1" applyBorder="1" applyAlignment="1">
      <alignment horizontal="left" vertical="center" wrapText="1" indent="5"/>
    </xf>
    <xf numFmtId="3" fontId="2" fillId="2" borderId="9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opLeftCell="A117" workbookViewId="0">
      <selection activeCell="G136" sqref="G136"/>
    </sheetView>
  </sheetViews>
  <sheetFormatPr defaultColWidth="8.41015625" defaultRowHeight="17.7" x14ac:dyDescent="0.55000000000000004"/>
  <cols>
    <col min="1" max="1" width="5.29296875" style="52" customWidth="1"/>
    <col min="2" max="2" width="33" style="52" customWidth="1"/>
    <col min="3" max="3" width="10.1171875" style="52" customWidth="1"/>
    <col min="4" max="4" width="16.29296875" style="52" customWidth="1"/>
    <col min="5" max="5" width="16.87890625" style="52" customWidth="1"/>
    <col min="6" max="6" width="8.41015625" style="52"/>
    <col min="7" max="7" width="15" style="52" customWidth="1"/>
    <col min="8" max="256" width="8.41015625" style="52"/>
    <col min="257" max="257" width="5.29296875" style="52" customWidth="1"/>
    <col min="258" max="258" width="33" style="52" customWidth="1"/>
    <col min="259" max="259" width="10.1171875" style="52" customWidth="1"/>
    <col min="260" max="260" width="16.29296875" style="52" customWidth="1"/>
    <col min="261" max="261" width="16.87890625" style="52" customWidth="1"/>
    <col min="262" max="262" width="8.41015625" style="52"/>
    <col min="263" max="263" width="15" style="52" customWidth="1"/>
    <col min="264" max="512" width="8.41015625" style="52"/>
    <col min="513" max="513" width="5.29296875" style="52" customWidth="1"/>
    <col min="514" max="514" width="33" style="52" customWidth="1"/>
    <col min="515" max="515" width="10.1171875" style="52" customWidth="1"/>
    <col min="516" max="516" width="16.29296875" style="52" customWidth="1"/>
    <col min="517" max="517" width="16.87890625" style="52" customWidth="1"/>
    <col min="518" max="518" width="8.41015625" style="52"/>
    <col min="519" max="519" width="15" style="52" customWidth="1"/>
    <col min="520" max="768" width="8.41015625" style="52"/>
    <col min="769" max="769" width="5.29296875" style="52" customWidth="1"/>
    <col min="770" max="770" width="33" style="52" customWidth="1"/>
    <col min="771" max="771" width="10.1171875" style="52" customWidth="1"/>
    <col min="772" max="772" width="16.29296875" style="52" customWidth="1"/>
    <col min="773" max="773" width="16.87890625" style="52" customWidth="1"/>
    <col min="774" max="774" width="8.41015625" style="52"/>
    <col min="775" max="775" width="15" style="52" customWidth="1"/>
    <col min="776" max="1024" width="8.41015625" style="52"/>
    <col min="1025" max="1025" width="5.29296875" style="52" customWidth="1"/>
    <col min="1026" max="1026" width="33" style="52" customWidth="1"/>
    <col min="1027" max="1027" width="10.1171875" style="52" customWidth="1"/>
    <col min="1028" max="1028" width="16.29296875" style="52" customWidth="1"/>
    <col min="1029" max="1029" width="16.87890625" style="52" customWidth="1"/>
    <col min="1030" max="1030" width="8.41015625" style="52"/>
    <col min="1031" max="1031" width="15" style="52" customWidth="1"/>
    <col min="1032" max="1280" width="8.41015625" style="52"/>
    <col min="1281" max="1281" width="5.29296875" style="52" customWidth="1"/>
    <col min="1282" max="1282" width="33" style="52" customWidth="1"/>
    <col min="1283" max="1283" width="10.1171875" style="52" customWidth="1"/>
    <col min="1284" max="1284" width="16.29296875" style="52" customWidth="1"/>
    <col min="1285" max="1285" width="16.87890625" style="52" customWidth="1"/>
    <col min="1286" max="1286" width="8.41015625" style="52"/>
    <col min="1287" max="1287" width="15" style="52" customWidth="1"/>
    <col min="1288" max="1536" width="8.41015625" style="52"/>
    <col min="1537" max="1537" width="5.29296875" style="52" customWidth="1"/>
    <col min="1538" max="1538" width="33" style="52" customWidth="1"/>
    <col min="1539" max="1539" width="10.1171875" style="52" customWidth="1"/>
    <col min="1540" max="1540" width="16.29296875" style="52" customWidth="1"/>
    <col min="1541" max="1541" width="16.87890625" style="52" customWidth="1"/>
    <col min="1542" max="1542" width="8.41015625" style="52"/>
    <col min="1543" max="1543" width="15" style="52" customWidth="1"/>
    <col min="1544" max="1792" width="8.41015625" style="52"/>
    <col min="1793" max="1793" width="5.29296875" style="52" customWidth="1"/>
    <col min="1794" max="1794" width="33" style="52" customWidth="1"/>
    <col min="1795" max="1795" width="10.1171875" style="52" customWidth="1"/>
    <col min="1796" max="1796" width="16.29296875" style="52" customWidth="1"/>
    <col min="1797" max="1797" width="16.87890625" style="52" customWidth="1"/>
    <col min="1798" max="1798" width="8.41015625" style="52"/>
    <col min="1799" max="1799" width="15" style="52" customWidth="1"/>
    <col min="1800" max="2048" width="8.41015625" style="52"/>
    <col min="2049" max="2049" width="5.29296875" style="52" customWidth="1"/>
    <col min="2050" max="2050" width="33" style="52" customWidth="1"/>
    <col min="2051" max="2051" width="10.1171875" style="52" customWidth="1"/>
    <col min="2052" max="2052" width="16.29296875" style="52" customWidth="1"/>
    <col min="2053" max="2053" width="16.87890625" style="52" customWidth="1"/>
    <col min="2054" max="2054" width="8.41015625" style="52"/>
    <col min="2055" max="2055" width="15" style="52" customWidth="1"/>
    <col min="2056" max="2304" width="8.41015625" style="52"/>
    <col min="2305" max="2305" width="5.29296875" style="52" customWidth="1"/>
    <col min="2306" max="2306" width="33" style="52" customWidth="1"/>
    <col min="2307" max="2307" width="10.1171875" style="52" customWidth="1"/>
    <col min="2308" max="2308" width="16.29296875" style="52" customWidth="1"/>
    <col min="2309" max="2309" width="16.87890625" style="52" customWidth="1"/>
    <col min="2310" max="2310" width="8.41015625" style="52"/>
    <col min="2311" max="2311" width="15" style="52" customWidth="1"/>
    <col min="2312" max="2560" width="8.41015625" style="52"/>
    <col min="2561" max="2561" width="5.29296875" style="52" customWidth="1"/>
    <col min="2562" max="2562" width="33" style="52" customWidth="1"/>
    <col min="2563" max="2563" width="10.1171875" style="52" customWidth="1"/>
    <col min="2564" max="2564" width="16.29296875" style="52" customWidth="1"/>
    <col min="2565" max="2565" width="16.87890625" style="52" customWidth="1"/>
    <col min="2566" max="2566" width="8.41015625" style="52"/>
    <col min="2567" max="2567" width="15" style="52" customWidth="1"/>
    <col min="2568" max="2816" width="8.41015625" style="52"/>
    <col min="2817" max="2817" width="5.29296875" style="52" customWidth="1"/>
    <col min="2818" max="2818" width="33" style="52" customWidth="1"/>
    <col min="2819" max="2819" width="10.1171875" style="52" customWidth="1"/>
    <col min="2820" max="2820" width="16.29296875" style="52" customWidth="1"/>
    <col min="2821" max="2821" width="16.87890625" style="52" customWidth="1"/>
    <col min="2822" max="2822" width="8.41015625" style="52"/>
    <col min="2823" max="2823" width="15" style="52" customWidth="1"/>
    <col min="2824" max="3072" width="8.41015625" style="52"/>
    <col min="3073" max="3073" width="5.29296875" style="52" customWidth="1"/>
    <col min="3074" max="3074" width="33" style="52" customWidth="1"/>
    <col min="3075" max="3075" width="10.1171875" style="52" customWidth="1"/>
    <col min="3076" max="3076" width="16.29296875" style="52" customWidth="1"/>
    <col min="3077" max="3077" width="16.87890625" style="52" customWidth="1"/>
    <col min="3078" max="3078" width="8.41015625" style="52"/>
    <col min="3079" max="3079" width="15" style="52" customWidth="1"/>
    <col min="3080" max="3328" width="8.41015625" style="52"/>
    <col min="3329" max="3329" width="5.29296875" style="52" customWidth="1"/>
    <col min="3330" max="3330" width="33" style="52" customWidth="1"/>
    <col min="3331" max="3331" width="10.1171875" style="52" customWidth="1"/>
    <col min="3332" max="3332" width="16.29296875" style="52" customWidth="1"/>
    <col min="3333" max="3333" width="16.87890625" style="52" customWidth="1"/>
    <col min="3334" max="3334" width="8.41015625" style="52"/>
    <col min="3335" max="3335" width="15" style="52" customWidth="1"/>
    <col min="3336" max="3584" width="8.41015625" style="52"/>
    <col min="3585" max="3585" width="5.29296875" style="52" customWidth="1"/>
    <col min="3586" max="3586" width="33" style="52" customWidth="1"/>
    <col min="3587" max="3587" width="10.1171875" style="52" customWidth="1"/>
    <col min="3588" max="3588" width="16.29296875" style="52" customWidth="1"/>
    <col min="3589" max="3589" width="16.87890625" style="52" customWidth="1"/>
    <col min="3590" max="3590" width="8.41015625" style="52"/>
    <col min="3591" max="3591" width="15" style="52" customWidth="1"/>
    <col min="3592" max="3840" width="8.41015625" style="52"/>
    <col min="3841" max="3841" width="5.29296875" style="52" customWidth="1"/>
    <col min="3842" max="3842" width="33" style="52" customWidth="1"/>
    <col min="3843" max="3843" width="10.1171875" style="52" customWidth="1"/>
    <col min="3844" max="3844" width="16.29296875" style="52" customWidth="1"/>
    <col min="3845" max="3845" width="16.87890625" style="52" customWidth="1"/>
    <col min="3846" max="3846" width="8.41015625" style="52"/>
    <col min="3847" max="3847" width="15" style="52" customWidth="1"/>
    <col min="3848" max="4096" width="8.41015625" style="52"/>
    <col min="4097" max="4097" width="5.29296875" style="52" customWidth="1"/>
    <col min="4098" max="4098" width="33" style="52" customWidth="1"/>
    <col min="4099" max="4099" width="10.1171875" style="52" customWidth="1"/>
    <col min="4100" max="4100" width="16.29296875" style="52" customWidth="1"/>
    <col min="4101" max="4101" width="16.87890625" style="52" customWidth="1"/>
    <col min="4102" max="4102" width="8.41015625" style="52"/>
    <col min="4103" max="4103" width="15" style="52" customWidth="1"/>
    <col min="4104" max="4352" width="8.41015625" style="52"/>
    <col min="4353" max="4353" width="5.29296875" style="52" customWidth="1"/>
    <col min="4354" max="4354" width="33" style="52" customWidth="1"/>
    <col min="4355" max="4355" width="10.1171875" style="52" customWidth="1"/>
    <col min="4356" max="4356" width="16.29296875" style="52" customWidth="1"/>
    <col min="4357" max="4357" width="16.87890625" style="52" customWidth="1"/>
    <col min="4358" max="4358" width="8.41015625" style="52"/>
    <col min="4359" max="4359" width="15" style="52" customWidth="1"/>
    <col min="4360" max="4608" width="8.41015625" style="52"/>
    <col min="4609" max="4609" width="5.29296875" style="52" customWidth="1"/>
    <col min="4610" max="4610" width="33" style="52" customWidth="1"/>
    <col min="4611" max="4611" width="10.1171875" style="52" customWidth="1"/>
    <col min="4612" max="4612" width="16.29296875" style="52" customWidth="1"/>
    <col min="4613" max="4613" width="16.87890625" style="52" customWidth="1"/>
    <col min="4614" max="4614" width="8.41015625" style="52"/>
    <col min="4615" max="4615" width="15" style="52" customWidth="1"/>
    <col min="4616" max="4864" width="8.41015625" style="52"/>
    <col min="4865" max="4865" width="5.29296875" style="52" customWidth="1"/>
    <col min="4866" max="4866" width="33" style="52" customWidth="1"/>
    <col min="4867" max="4867" width="10.1171875" style="52" customWidth="1"/>
    <col min="4868" max="4868" width="16.29296875" style="52" customWidth="1"/>
    <col min="4869" max="4869" width="16.87890625" style="52" customWidth="1"/>
    <col min="4870" max="4870" width="8.41015625" style="52"/>
    <col min="4871" max="4871" width="15" style="52" customWidth="1"/>
    <col min="4872" max="5120" width="8.41015625" style="52"/>
    <col min="5121" max="5121" width="5.29296875" style="52" customWidth="1"/>
    <col min="5122" max="5122" width="33" style="52" customWidth="1"/>
    <col min="5123" max="5123" width="10.1171875" style="52" customWidth="1"/>
    <col min="5124" max="5124" width="16.29296875" style="52" customWidth="1"/>
    <col min="5125" max="5125" width="16.87890625" style="52" customWidth="1"/>
    <col min="5126" max="5126" width="8.41015625" style="52"/>
    <col min="5127" max="5127" width="15" style="52" customWidth="1"/>
    <col min="5128" max="5376" width="8.41015625" style="52"/>
    <col min="5377" max="5377" width="5.29296875" style="52" customWidth="1"/>
    <col min="5378" max="5378" width="33" style="52" customWidth="1"/>
    <col min="5379" max="5379" width="10.1171875" style="52" customWidth="1"/>
    <col min="5380" max="5380" width="16.29296875" style="52" customWidth="1"/>
    <col min="5381" max="5381" width="16.87890625" style="52" customWidth="1"/>
    <col min="5382" max="5382" width="8.41015625" style="52"/>
    <col min="5383" max="5383" width="15" style="52" customWidth="1"/>
    <col min="5384" max="5632" width="8.41015625" style="52"/>
    <col min="5633" max="5633" width="5.29296875" style="52" customWidth="1"/>
    <col min="5634" max="5634" width="33" style="52" customWidth="1"/>
    <col min="5635" max="5635" width="10.1171875" style="52" customWidth="1"/>
    <col min="5636" max="5636" width="16.29296875" style="52" customWidth="1"/>
    <col min="5637" max="5637" width="16.87890625" style="52" customWidth="1"/>
    <col min="5638" max="5638" width="8.41015625" style="52"/>
    <col min="5639" max="5639" width="15" style="52" customWidth="1"/>
    <col min="5640" max="5888" width="8.41015625" style="52"/>
    <col min="5889" max="5889" width="5.29296875" style="52" customWidth="1"/>
    <col min="5890" max="5890" width="33" style="52" customWidth="1"/>
    <col min="5891" max="5891" width="10.1171875" style="52" customWidth="1"/>
    <col min="5892" max="5892" width="16.29296875" style="52" customWidth="1"/>
    <col min="5893" max="5893" width="16.87890625" style="52" customWidth="1"/>
    <col min="5894" max="5894" width="8.41015625" style="52"/>
    <col min="5895" max="5895" width="15" style="52" customWidth="1"/>
    <col min="5896" max="6144" width="8.41015625" style="52"/>
    <col min="6145" max="6145" width="5.29296875" style="52" customWidth="1"/>
    <col min="6146" max="6146" width="33" style="52" customWidth="1"/>
    <col min="6147" max="6147" width="10.1171875" style="52" customWidth="1"/>
    <col min="6148" max="6148" width="16.29296875" style="52" customWidth="1"/>
    <col min="6149" max="6149" width="16.87890625" style="52" customWidth="1"/>
    <col min="6150" max="6150" width="8.41015625" style="52"/>
    <col min="6151" max="6151" width="15" style="52" customWidth="1"/>
    <col min="6152" max="6400" width="8.41015625" style="52"/>
    <col min="6401" max="6401" width="5.29296875" style="52" customWidth="1"/>
    <col min="6402" max="6402" width="33" style="52" customWidth="1"/>
    <col min="6403" max="6403" width="10.1171875" style="52" customWidth="1"/>
    <col min="6404" max="6404" width="16.29296875" style="52" customWidth="1"/>
    <col min="6405" max="6405" width="16.87890625" style="52" customWidth="1"/>
    <col min="6406" max="6406" width="8.41015625" style="52"/>
    <col min="6407" max="6407" width="15" style="52" customWidth="1"/>
    <col min="6408" max="6656" width="8.41015625" style="52"/>
    <col min="6657" max="6657" width="5.29296875" style="52" customWidth="1"/>
    <col min="6658" max="6658" width="33" style="52" customWidth="1"/>
    <col min="6659" max="6659" width="10.1171875" style="52" customWidth="1"/>
    <col min="6660" max="6660" width="16.29296875" style="52" customWidth="1"/>
    <col min="6661" max="6661" width="16.87890625" style="52" customWidth="1"/>
    <col min="6662" max="6662" width="8.41015625" style="52"/>
    <col min="6663" max="6663" width="15" style="52" customWidth="1"/>
    <col min="6664" max="6912" width="8.41015625" style="52"/>
    <col min="6913" max="6913" width="5.29296875" style="52" customWidth="1"/>
    <col min="6914" max="6914" width="33" style="52" customWidth="1"/>
    <col min="6915" max="6915" width="10.1171875" style="52" customWidth="1"/>
    <col min="6916" max="6916" width="16.29296875" style="52" customWidth="1"/>
    <col min="6917" max="6917" width="16.87890625" style="52" customWidth="1"/>
    <col min="6918" max="6918" width="8.41015625" style="52"/>
    <col min="6919" max="6919" width="15" style="52" customWidth="1"/>
    <col min="6920" max="7168" width="8.41015625" style="52"/>
    <col min="7169" max="7169" width="5.29296875" style="52" customWidth="1"/>
    <col min="7170" max="7170" width="33" style="52" customWidth="1"/>
    <col min="7171" max="7171" width="10.1171875" style="52" customWidth="1"/>
    <col min="7172" max="7172" width="16.29296875" style="52" customWidth="1"/>
    <col min="7173" max="7173" width="16.87890625" style="52" customWidth="1"/>
    <col min="7174" max="7174" width="8.41015625" style="52"/>
    <col min="7175" max="7175" width="15" style="52" customWidth="1"/>
    <col min="7176" max="7424" width="8.41015625" style="52"/>
    <col min="7425" max="7425" width="5.29296875" style="52" customWidth="1"/>
    <col min="7426" max="7426" width="33" style="52" customWidth="1"/>
    <col min="7427" max="7427" width="10.1171875" style="52" customWidth="1"/>
    <col min="7428" max="7428" width="16.29296875" style="52" customWidth="1"/>
    <col min="7429" max="7429" width="16.87890625" style="52" customWidth="1"/>
    <col min="7430" max="7430" width="8.41015625" style="52"/>
    <col min="7431" max="7431" width="15" style="52" customWidth="1"/>
    <col min="7432" max="7680" width="8.41015625" style="52"/>
    <col min="7681" max="7681" width="5.29296875" style="52" customWidth="1"/>
    <col min="7682" max="7682" width="33" style="52" customWidth="1"/>
    <col min="7683" max="7683" width="10.1171875" style="52" customWidth="1"/>
    <col min="7684" max="7684" width="16.29296875" style="52" customWidth="1"/>
    <col min="7685" max="7685" width="16.87890625" style="52" customWidth="1"/>
    <col min="7686" max="7686" width="8.41015625" style="52"/>
    <col min="7687" max="7687" width="15" style="52" customWidth="1"/>
    <col min="7688" max="7936" width="8.41015625" style="52"/>
    <col min="7937" max="7937" width="5.29296875" style="52" customWidth="1"/>
    <col min="7938" max="7938" width="33" style="52" customWidth="1"/>
    <col min="7939" max="7939" width="10.1171875" style="52" customWidth="1"/>
    <col min="7940" max="7940" width="16.29296875" style="52" customWidth="1"/>
    <col min="7941" max="7941" width="16.87890625" style="52" customWidth="1"/>
    <col min="7942" max="7942" width="8.41015625" style="52"/>
    <col min="7943" max="7943" width="15" style="52" customWidth="1"/>
    <col min="7944" max="8192" width="8.41015625" style="52"/>
    <col min="8193" max="8193" width="5.29296875" style="52" customWidth="1"/>
    <col min="8194" max="8194" width="33" style="52" customWidth="1"/>
    <col min="8195" max="8195" width="10.1171875" style="52" customWidth="1"/>
    <col min="8196" max="8196" width="16.29296875" style="52" customWidth="1"/>
    <col min="8197" max="8197" width="16.87890625" style="52" customWidth="1"/>
    <col min="8198" max="8198" width="8.41015625" style="52"/>
    <col min="8199" max="8199" width="15" style="52" customWidth="1"/>
    <col min="8200" max="8448" width="8.41015625" style="52"/>
    <col min="8449" max="8449" width="5.29296875" style="52" customWidth="1"/>
    <col min="8450" max="8450" width="33" style="52" customWidth="1"/>
    <col min="8451" max="8451" width="10.1171875" style="52" customWidth="1"/>
    <col min="8452" max="8452" width="16.29296875" style="52" customWidth="1"/>
    <col min="8453" max="8453" width="16.87890625" style="52" customWidth="1"/>
    <col min="8454" max="8454" width="8.41015625" style="52"/>
    <col min="8455" max="8455" width="15" style="52" customWidth="1"/>
    <col min="8456" max="8704" width="8.41015625" style="52"/>
    <col min="8705" max="8705" width="5.29296875" style="52" customWidth="1"/>
    <col min="8706" max="8706" width="33" style="52" customWidth="1"/>
    <col min="8707" max="8707" width="10.1171875" style="52" customWidth="1"/>
    <col min="8708" max="8708" width="16.29296875" style="52" customWidth="1"/>
    <col min="8709" max="8709" width="16.87890625" style="52" customWidth="1"/>
    <col min="8710" max="8710" width="8.41015625" style="52"/>
    <col min="8711" max="8711" width="15" style="52" customWidth="1"/>
    <col min="8712" max="8960" width="8.41015625" style="52"/>
    <col min="8961" max="8961" width="5.29296875" style="52" customWidth="1"/>
    <col min="8962" max="8962" width="33" style="52" customWidth="1"/>
    <col min="8963" max="8963" width="10.1171875" style="52" customWidth="1"/>
    <col min="8964" max="8964" width="16.29296875" style="52" customWidth="1"/>
    <col min="8965" max="8965" width="16.87890625" style="52" customWidth="1"/>
    <col min="8966" max="8966" width="8.41015625" style="52"/>
    <col min="8967" max="8967" width="15" style="52" customWidth="1"/>
    <col min="8968" max="9216" width="8.41015625" style="52"/>
    <col min="9217" max="9217" width="5.29296875" style="52" customWidth="1"/>
    <col min="9218" max="9218" width="33" style="52" customWidth="1"/>
    <col min="9219" max="9219" width="10.1171875" style="52" customWidth="1"/>
    <col min="9220" max="9220" width="16.29296875" style="52" customWidth="1"/>
    <col min="9221" max="9221" width="16.87890625" style="52" customWidth="1"/>
    <col min="9222" max="9222" width="8.41015625" style="52"/>
    <col min="9223" max="9223" width="15" style="52" customWidth="1"/>
    <col min="9224" max="9472" width="8.41015625" style="52"/>
    <col min="9473" max="9473" width="5.29296875" style="52" customWidth="1"/>
    <col min="9474" max="9474" width="33" style="52" customWidth="1"/>
    <col min="9475" max="9475" width="10.1171875" style="52" customWidth="1"/>
    <col min="9476" max="9476" width="16.29296875" style="52" customWidth="1"/>
    <col min="9477" max="9477" width="16.87890625" style="52" customWidth="1"/>
    <col min="9478" max="9478" width="8.41015625" style="52"/>
    <col min="9479" max="9479" width="15" style="52" customWidth="1"/>
    <col min="9480" max="9728" width="8.41015625" style="52"/>
    <col min="9729" max="9729" width="5.29296875" style="52" customWidth="1"/>
    <col min="9730" max="9730" width="33" style="52" customWidth="1"/>
    <col min="9731" max="9731" width="10.1171875" style="52" customWidth="1"/>
    <col min="9732" max="9732" width="16.29296875" style="52" customWidth="1"/>
    <col min="9733" max="9733" width="16.87890625" style="52" customWidth="1"/>
    <col min="9734" max="9734" width="8.41015625" style="52"/>
    <col min="9735" max="9735" width="15" style="52" customWidth="1"/>
    <col min="9736" max="9984" width="8.41015625" style="52"/>
    <col min="9985" max="9985" width="5.29296875" style="52" customWidth="1"/>
    <col min="9986" max="9986" width="33" style="52" customWidth="1"/>
    <col min="9987" max="9987" width="10.1171875" style="52" customWidth="1"/>
    <col min="9988" max="9988" width="16.29296875" style="52" customWidth="1"/>
    <col min="9989" max="9989" width="16.87890625" style="52" customWidth="1"/>
    <col min="9990" max="9990" width="8.41015625" style="52"/>
    <col min="9991" max="9991" width="15" style="52" customWidth="1"/>
    <col min="9992" max="10240" width="8.41015625" style="52"/>
    <col min="10241" max="10241" width="5.29296875" style="52" customWidth="1"/>
    <col min="10242" max="10242" width="33" style="52" customWidth="1"/>
    <col min="10243" max="10243" width="10.1171875" style="52" customWidth="1"/>
    <col min="10244" max="10244" width="16.29296875" style="52" customWidth="1"/>
    <col min="10245" max="10245" width="16.87890625" style="52" customWidth="1"/>
    <col min="10246" max="10246" width="8.41015625" style="52"/>
    <col min="10247" max="10247" width="15" style="52" customWidth="1"/>
    <col min="10248" max="10496" width="8.41015625" style="52"/>
    <col min="10497" max="10497" width="5.29296875" style="52" customWidth="1"/>
    <col min="10498" max="10498" width="33" style="52" customWidth="1"/>
    <col min="10499" max="10499" width="10.1171875" style="52" customWidth="1"/>
    <col min="10500" max="10500" width="16.29296875" style="52" customWidth="1"/>
    <col min="10501" max="10501" width="16.87890625" style="52" customWidth="1"/>
    <col min="10502" max="10502" width="8.41015625" style="52"/>
    <col min="10503" max="10503" width="15" style="52" customWidth="1"/>
    <col min="10504" max="10752" width="8.41015625" style="52"/>
    <col min="10753" max="10753" width="5.29296875" style="52" customWidth="1"/>
    <col min="10754" max="10754" width="33" style="52" customWidth="1"/>
    <col min="10755" max="10755" width="10.1171875" style="52" customWidth="1"/>
    <col min="10756" max="10756" width="16.29296875" style="52" customWidth="1"/>
    <col min="10757" max="10757" width="16.87890625" style="52" customWidth="1"/>
    <col min="10758" max="10758" width="8.41015625" style="52"/>
    <col min="10759" max="10759" width="15" style="52" customWidth="1"/>
    <col min="10760" max="11008" width="8.41015625" style="52"/>
    <col min="11009" max="11009" width="5.29296875" style="52" customWidth="1"/>
    <col min="11010" max="11010" width="33" style="52" customWidth="1"/>
    <col min="11011" max="11011" width="10.1171875" style="52" customWidth="1"/>
    <col min="11012" max="11012" width="16.29296875" style="52" customWidth="1"/>
    <col min="11013" max="11013" width="16.87890625" style="52" customWidth="1"/>
    <col min="11014" max="11014" width="8.41015625" style="52"/>
    <col min="11015" max="11015" width="15" style="52" customWidth="1"/>
    <col min="11016" max="11264" width="8.41015625" style="52"/>
    <col min="11265" max="11265" width="5.29296875" style="52" customWidth="1"/>
    <col min="11266" max="11266" width="33" style="52" customWidth="1"/>
    <col min="11267" max="11267" width="10.1171875" style="52" customWidth="1"/>
    <col min="11268" max="11268" width="16.29296875" style="52" customWidth="1"/>
    <col min="11269" max="11269" width="16.87890625" style="52" customWidth="1"/>
    <col min="11270" max="11270" width="8.41015625" style="52"/>
    <col min="11271" max="11271" width="15" style="52" customWidth="1"/>
    <col min="11272" max="11520" width="8.41015625" style="52"/>
    <col min="11521" max="11521" width="5.29296875" style="52" customWidth="1"/>
    <col min="11522" max="11522" width="33" style="52" customWidth="1"/>
    <col min="11523" max="11523" width="10.1171875" style="52" customWidth="1"/>
    <col min="11524" max="11524" width="16.29296875" style="52" customWidth="1"/>
    <col min="11525" max="11525" width="16.87890625" style="52" customWidth="1"/>
    <col min="11526" max="11526" width="8.41015625" style="52"/>
    <col min="11527" max="11527" width="15" style="52" customWidth="1"/>
    <col min="11528" max="11776" width="8.41015625" style="52"/>
    <col min="11777" max="11777" width="5.29296875" style="52" customWidth="1"/>
    <col min="11778" max="11778" width="33" style="52" customWidth="1"/>
    <col min="11779" max="11779" width="10.1171875" style="52" customWidth="1"/>
    <col min="11780" max="11780" width="16.29296875" style="52" customWidth="1"/>
    <col min="11781" max="11781" width="16.87890625" style="52" customWidth="1"/>
    <col min="11782" max="11782" width="8.41015625" style="52"/>
    <col min="11783" max="11783" width="15" style="52" customWidth="1"/>
    <col min="11784" max="12032" width="8.41015625" style="52"/>
    <col min="12033" max="12033" width="5.29296875" style="52" customWidth="1"/>
    <col min="12034" max="12034" width="33" style="52" customWidth="1"/>
    <col min="12035" max="12035" width="10.1171875" style="52" customWidth="1"/>
    <col min="12036" max="12036" width="16.29296875" style="52" customWidth="1"/>
    <col min="12037" max="12037" width="16.87890625" style="52" customWidth="1"/>
    <col min="12038" max="12038" width="8.41015625" style="52"/>
    <col min="12039" max="12039" width="15" style="52" customWidth="1"/>
    <col min="12040" max="12288" width="8.41015625" style="52"/>
    <col min="12289" max="12289" width="5.29296875" style="52" customWidth="1"/>
    <col min="12290" max="12290" width="33" style="52" customWidth="1"/>
    <col min="12291" max="12291" width="10.1171875" style="52" customWidth="1"/>
    <col min="12292" max="12292" width="16.29296875" style="52" customWidth="1"/>
    <col min="12293" max="12293" width="16.87890625" style="52" customWidth="1"/>
    <col min="12294" max="12294" width="8.41015625" style="52"/>
    <col min="12295" max="12295" width="15" style="52" customWidth="1"/>
    <col min="12296" max="12544" width="8.41015625" style="52"/>
    <col min="12545" max="12545" width="5.29296875" style="52" customWidth="1"/>
    <col min="12546" max="12546" width="33" style="52" customWidth="1"/>
    <col min="12547" max="12547" width="10.1171875" style="52" customWidth="1"/>
    <col min="12548" max="12548" width="16.29296875" style="52" customWidth="1"/>
    <col min="12549" max="12549" width="16.87890625" style="52" customWidth="1"/>
    <col min="12550" max="12550" width="8.41015625" style="52"/>
    <col min="12551" max="12551" width="15" style="52" customWidth="1"/>
    <col min="12552" max="12800" width="8.41015625" style="52"/>
    <col min="12801" max="12801" width="5.29296875" style="52" customWidth="1"/>
    <col min="12802" max="12802" width="33" style="52" customWidth="1"/>
    <col min="12803" max="12803" width="10.1171875" style="52" customWidth="1"/>
    <col min="12804" max="12804" width="16.29296875" style="52" customWidth="1"/>
    <col min="12805" max="12805" width="16.87890625" style="52" customWidth="1"/>
    <col min="12806" max="12806" width="8.41015625" style="52"/>
    <col min="12807" max="12807" width="15" style="52" customWidth="1"/>
    <col min="12808" max="13056" width="8.41015625" style="52"/>
    <col min="13057" max="13057" width="5.29296875" style="52" customWidth="1"/>
    <col min="13058" max="13058" width="33" style="52" customWidth="1"/>
    <col min="13059" max="13059" width="10.1171875" style="52" customWidth="1"/>
    <col min="13060" max="13060" width="16.29296875" style="52" customWidth="1"/>
    <col min="13061" max="13061" width="16.87890625" style="52" customWidth="1"/>
    <col min="13062" max="13062" width="8.41015625" style="52"/>
    <col min="13063" max="13063" width="15" style="52" customWidth="1"/>
    <col min="13064" max="13312" width="8.41015625" style="52"/>
    <col min="13313" max="13313" width="5.29296875" style="52" customWidth="1"/>
    <col min="13314" max="13314" width="33" style="52" customWidth="1"/>
    <col min="13315" max="13315" width="10.1171875" style="52" customWidth="1"/>
    <col min="13316" max="13316" width="16.29296875" style="52" customWidth="1"/>
    <col min="13317" max="13317" width="16.87890625" style="52" customWidth="1"/>
    <col min="13318" max="13318" width="8.41015625" style="52"/>
    <col min="13319" max="13319" width="15" style="52" customWidth="1"/>
    <col min="13320" max="13568" width="8.41015625" style="52"/>
    <col min="13569" max="13569" width="5.29296875" style="52" customWidth="1"/>
    <col min="13570" max="13570" width="33" style="52" customWidth="1"/>
    <col min="13571" max="13571" width="10.1171875" style="52" customWidth="1"/>
    <col min="13572" max="13572" width="16.29296875" style="52" customWidth="1"/>
    <col min="13573" max="13573" width="16.87890625" style="52" customWidth="1"/>
    <col min="13574" max="13574" width="8.41015625" style="52"/>
    <col min="13575" max="13575" width="15" style="52" customWidth="1"/>
    <col min="13576" max="13824" width="8.41015625" style="52"/>
    <col min="13825" max="13825" width="5.29296875" style="52" customWidth="1"/>
    <col min="13826" max="13826" width="33" style="52" customWidth="1"/>
    <col min="13827" max="13827" width="10.1171875" style="52" customWidth="1"/>
    <col min="13828" max="13828" width="16.29296875" style="52" customWidth="1"/>
    <col min="13829" max="13829" width="16.87890625" style="52" customWidth="1"/>
    <col min="13830" max="13830" width="8.41015625" style="52"/>
    <col min="13831" max="13831" width="15" style="52" customWidth="1"/>
    <col min="13832" max="14080" width="8.41015625" style="52"/>
    <col min="14081" max="14081" width="5.29296875" style="52" customWidth="1"/>
    <col min="14082" max="14082" width="33" style="52" customWidth="1"/>
    <col min="14083" max="14083" width="10.1171875" style="52" customWidth="1"/>
    <col min="14084" max="14084" width="16.29296875" style="52" customWidth="1"/>
    <col min="14085" max="14085" width="16.87890625" style="52" customWidth="1"/>
    <col min="14086" max="14086" width="8.41015625" style="52"/>
    <col min="14087" max="14087" width="15" style="52" customWidth="1"/>
    <col min="14088" max="14336" width="8.41015625" style="52"/>
    <col min="14337" max="14337" width="5.29296875" style="52" customWidth="1"/>
    <col min="14338" max="14338" width="33" style="52" customWidth="1"/>
    <col min="14339" max="14339" width="10.1171875" style="52" customWidth="1"/>
    <col min="14340" max="14340" width="16.29296875" style="52" customWidth="1"/>
    <col min="14341" max="14341" width="16.87890625" style="52" customWidth="1"/>
    <col min="14342" max="14342" width="8.41015625" style="52"/>
    <col min="14343" max="14343" width="15" style="52" customWidth="1"/>
    <col min="14344" max="14592" width="8.41015625" style="52"/>
    <col min="14593" max="14593" width="5.29296875" style="52" customWidth="1"/>
    <col min="14594" max="14594" width="33" style="52" customWidth="1"/>
    <col min="14595" max="14595" width="10.1171875" style="52" customWidth="1"/>
    <col min="14596" max="14596" width="16.29296875" style="52" customWidth="1"/>
    <col min="14597" max="14597" width="16.87890625" style="52" customWidth="1"/>
    <col min="14598" max="14598" width="8.41015625" style="52"/>
    <col min="14599" max="14599" width="15" style="52" customWidth="1"/>
    <col min="14600" max="14848" width="8.41015625" style="52"/>
    <col min="14849" max="14849" width="5.29296875" style="52" customWidth="1"/>
    <col min="14850" max="14850" width="33" style="52" customWidth="1"/>
    <col min="14851" max="14851" width="10.1171875" style="52" customWidth="1"/>
    <col min="14852" max="14852" width="16.29296875" style="52" customWidth="1"/>
    <col min="14853" max="14853" width="16.87890625" style="52" customWidth="1"/>
    <col min="14854" max="14854" width="8.41015625" style="52"/>
    <col min="14855" max="14855" width="15" style="52" customWidth="1"/>
    <col min="14856" max="15104" width="8.41015625" style="52"/>
    <col min="15105" max="15105" width="5.29296875" style="52" customWidth="1"/>
    <col min="15106" max="15106" width="33" style="52" customWidth="1"/>
    <col min="15107" max="15107" width="10.1171875" style="52" customWidth="1"/>
    <col min="15108" max="15108" width="16.29296875" style="52" customWidth="1"/>
    <col min="15109" max="15109" width="16.87890625" style="52" customWidth="1"/>
    <col min="15110" max="15110" width="8.41015625" style="52"/>
    <col min="15111" max="15111" width="15" style="52" customWidth="1"/>
    <col min="15112" max="15360" width="8.41015625" style="52"/>
    <col min="15361" max="15361" width="5.29296875" style="52" customWidth="1"/>
    <col min="15362" max="15362" width="33" style="52" customWidth="1"/>
    <col min="15363" max="15363" width="10.1171875" style="52" customWidth="1"/>
    <col min="15364" max="15364" width="16.29296875" style="52" customWidth="1"/>
    <col min="15365" max="15365" width="16.87890625" style="52" customWidth="1"/>
    <col min="15366" max="15366" width="8.41015625" style="52"/>
    <col min="15367" max="15367" width="15" style="52" customWidth="1"/>
    <col min="15368" max="15616" width="8.41015625" style="52"/>
    <col min="15617" max="15617" width="5.29296875" style="52" customWidth="1"/>
    <col min="15618" max="15618" width="33" style="52" customWidth="1"/>
    <col min="15619" max="15619" width="10.1171875" style="52" customWidth="1"/>
    <col min="15620" max="15620" width="16.29296875" style="52" customWidth="1"/>
    <col min="15621" max="15621" width="16.87890625" style="52" customWidth="1"/>
    <col min="15622" max="15622" width="8.41015625" style="52"/>
    <col min="15623" max="15623" width="15" style="52" customWidth="1"/>
    <col min="15624" max="15872" width="8.41015625" style="52"/>
    <col min="15873" max="15873" width="5.29296875" style="52" customWidth="1"/>
    <col min="15874" max="15874" width="33" style="52" customWidth="1"/>
    <col min="15875" max="15875" width="10.1171875" style="52" customWidth="1"/>
    <col min="15876" max="15876" width="16.29296875" style="52" customWidth="1"/>
    <col min="15877" max="15877" width="16.87890625" style="52" customWidth="1"/>
    <col min="15878" max="15878" width="8.41015625" style="52"/>
    <col min="15879" max="15879" width="15" style="52" customWidth="1"/>
    <col min="15880" max="16128" width="8.41015625" style="52"/>
    <col min="16129" max="16129" width="5.29296875" style="52" customWidth="1"/>
    <col min="16130" max="16130" width="33" style="52" customWidth="1"/>
    <col min="16131" max="16131" width="10.1171875" style="52" customWidth="1"/>
    <col min="16132" max="16132" width="16.29296875" style="52" customWidth="1"/>
    <col min="16133" max="16133" width="16.87890625" style="52" customWidth="1"/>
    <col min="16134" max="16134" width="8.41015625" style="52"/>
    <col min="16135" max="16135" width="15" style="52" customWidth="1"/>
    <col min="16136" max="16384" width="8.41015625" style="52"/>
  </cols>
  <sheetData>
    <row r="1" spans="1:7" s="49" customFormat="1" ht="47.25" customHeight="1" x14ac:dyDescent="0.55000000000000004">
      <c r="A1" s="130" t="s">
        <v>57</v>
      </c>
      <c r="B1" s="130"/>
      <c r="C1" s="130"/>
      <c r="D1" s="130"/>
      <c r="E1" s="130"/>
    </row>
    <row r="2" spans="1:7" x14ac:dyDescent="0.55000000000000004">
      <c r="A2" s="50"/>
      <c r="B2" s="50"/>
      <c r="C2" s="50"/>
      <c r="D2" s="50"/>
      <c r="E2" s="51" t="s">
        <v>58</v>
      </c>
    </row>
    <row r="3" spans="1:7" s="49" customFormat="1" x14ac:dyDescent="0.55000000000000004">
      <c r="A3" s="53" t="s">
        <v>0</v>
      </c>
      <c r="B3" s="53" t="s">
        <v>59</v>
      </c>
      <c r="C3" s="53" t="s">
        <v>60</v>
      </c>
      <c r="D3" s="49" t="s">
        <v>61</v>
      </c>
      <c r="E3" s="53" t="s">
        <v>62</v>
      </c>
    </row>
    <row r="4" spans="1:7" s="55" customFormat="1" ht="17.350000000000001" x14ac:dyDescent="0.5">
      <c r="A4" s="54"/>
      <c r="B4" s="54" t="s">
        <v>63</v>
      </c>
      <c r="C4" s="33">
        <f>C5+C131</f>
        <v>64385</v>
      </c>
      <c r="D4" s="54"/>
      <c r="E4" s="54"/>
      <c r="G4" s="56"/>
    </row>
    <row r="5" spans="1:7" s="55" customFormat="1" ht="17.350000000000001" x14ac:dyDescent="0.5">
      <c r="A5" s="54"/>
      <c r="B5" s="54" t="s">
        <v>64</v>
      </c>
      <c r="C5" s="33">
        <v>20485</v>
      </c>
      <c r="D5" s="54"/>
      <c r="E5" s="54"/>
    </row>
    <row r="6" spans="1:7" x14ac:dyDescent="0.55000000000000004">
      <c r="A6" s="50">
        <v>1</v>
      </c>
      <c r="B6" s="50" t="s">
        <v>65</v>
      </c>
      <c r="C6" s="50"/>
      <c r="D6" s="50"/>
      <c r="E6" s="50"/>
      <c r="F6" s="57"/>
      <c r="G6" s="58"/>
    </row>
    <row r="7" spans="1:7" x14ac:dyDescent="0.55000000000000004">
      <c r="A7" s="50">
        <v>2</v>
      </c>
      <c r="B7" s="50" t="s">
        <v>66</v>
      </c>
      <c r="C7" s="50"/>
      <c r="D7" s="50"/>
      <c r="E7" s="50"/>
      <c r="F7" s="59"/>
    </row>
    <row r="8" spans="1:7" x14ac:dyDescent="0.55000000000000004">
      <c r="A8" s="50">
        <v>3</v>
      </c>
      <c r="B8" s="50" t="s">
        <v>67</v>
      </c>
      <c r="C8" s="50"/>
      <c r="D8" s="50"/>
      <c r="E8" s="50"/>
    </row>
    <row r="9" spans="1:7" x14ac:dyDescent="0.55000000000000004">
      <c r="A9" s="50">
        <v>4</v>
      </c>
      <c r="B9" s="50" t="s">
        <v>68</v>
      </c>
      <c r="C9" s="53">
        <v>500</v>
      </c>
      <c r="D9" s="60"/>
      <c r="E9" s="61">
        <v>42616</v>
      </c>
    </row>
    <row r="10" spans="1:7" x14ac:dyDescent="0.55000000000000004">
      <c r="A10" s="50">
        <v>5</v>
      </c>
      <c r="B10" s="50" t="s">
        <v>69</v>
      </c>
      <c r="C10" s="50">
        <v>500</v>
      </c>
      <c r="D10" s="50">
        <v>1</v>
      </c>
      <c r="E10" s="61">
        <v>42676</v>
      </c>
    </row>
    <row r="11" spans="1:7" x14ac:dyDescent="0.55000000000000004">
      <c r="A11" s="50">
        <v>6</v>
      </c>
      <c r="B11" s="50" t="s">
        <v>70</v>
      </c>
      <c r="C11" s="50"/>
      <c r="D11" s="50"/>
      <c r="E11" s="50"/>
      <c r="F11" s="57"/>
    </row>
    <row r="12" spans="1:7" x14ac:dyDescent="0.55000000000000004">
      <c r="A12" s="50">
        <v>7</v>
      </c>
      <c r="B12" s="50" t="s">
        <v>71</v>
      </c>
      <c r="C12" s="50"/>
      <c r="D12" s="50"/>
      <c r="E12" s="50"/>
    </row>
    <row r="13" spans="1:7" x14ac:dyDescent="0.55000000000000004">
      <c r="A13" s="50">
        <v>8</v>
      </c>
      <c r="B13" s="50" t="s">
        <v>72</v>
      </c>
      <c r="C13" s="50"/>
      <c r="D13" s="50"/>
      <c r="E13" s="50"/>
    </row>
    <row r="14" spans="1:7" x14ac:dyDescent="0.55000000000000004">
      <c r="A14" s="50">
        <v>9</v>
      </c>
      <c r="B14" s="50" t="s">
        <v>73</v>
      </c>
      <c r="C14" s="50"/>
      <c r="D14" s="50"/>
      <c r="E14" s="50"/>
      <c r="G14" s="54"/>
    </row>
    <row r="15" spans="1:7" x14ac:dyDescent="0.55000000000000004">
      <c r="A15" s="50">
        <v>10</v>
      </c>
      <c r="B15" s="50" t="s">
        <v>74</v>
      </c>
      <c r="C15" s="53">
        <v>500</v>
      </c>
      <c r="D15" s="62"/>
      <c r="E15" s="63">
        <v>42430</v>
      </c>
      <c r="F15" s="57"/>
    </row>
    <row r="16" spans="1:7" x14ac:dyDescent="0.55000000000000004">
      <c r="A16" s="50">
        <v>11</v>
      </c>
      <c r="B16" s="50" t="s">
        <v>75</v>
      </c>
      <c r="C16" s="53">
        <v>500</v>
      </c>
      <c r="D16" s="50"/>
      <c r="E16" s="63">
        <v>42430</v>
      </c>
    </row>
    <row r="17" spans="1:6" x14ac:dyDescent="0.55000000000000004">
      <c r="A17" s="50">
        <v>12</v>
      </c>
      <c r="B17" s="50" t="s">
        <v>76</v>
      </c>
      <c r="C17" s="50">
        <v>200</v>
      </c>
      <c r="D17" s="50">
        <v>1</v>
      </c>
      <c r="E17" s="61">
        <v>42676</v>
      </c>
    </row>
    <row r="18" spans="1:6" x14ac:dyDescent="0.55000000000000004">
      <c r="A18" s="50">
        <v>13</v>
      </c>
      <c r="B18" s="50" t="s">
        <v>77</v>
      </c>
      <c r="C18" s="50"/>
      <c r="D18" s="50"/>
      <c r="E18" s="50"/>
    </row>
    <row r="19" spans="1:6" x14ac:dyDescent="0.55000000000000004">
      <c r="A19" s="50">
        <v>14</v>
      </c>
      <c r="B19" s="50" t="s">
        <v>78</v>
      </c>
      <c r="C19" s="53">
        <v>1000</v>
      </c>
      <c r="D19" s="50"/>
      <c r="E19" s="61">
        <v>42491</v>
      </c>
    </row>
    <row r="20" spans="1:6" x14ac:dyDescent="0.55000000000000004">
      <c r="A20" s="50">
        <v>15</v>
      </c>
      <c r="B20" s="50" t="s">
        <v>79</v>
      </c>
      <c r="C20" s="53">
        <v>1000</v>
      </c>
      <c r="D20" s="50"/>
      <c r="E20" s="61">
        <v>42707</v>
      </c>
    </row>
    <row r="21" spans="1:6" x14ac:dyDescent="0.55000000000000004">
      <c r="A21" s="50">
        <v>16</v>
      </c>
      <c r="B21" s="50" t="s">
        <v>80</v>
      </c>
      <c r="C21" s="50"/>
      <c r="D21" s="50"/>
      <c r="E21" s="50"/>
      <c r="F21" s="57"/>
    </row>
    <row r="22" spans="1:6" x14ac:dyDescent="0.55000000000000004">
      <c r="A22" s="50">
        <v>17</v>
      </c>
      <c r="B22" s="50" t="s">
        <v>81</v>
      </c>
      <c r="C22" s="50"/>
      <c r="D22" s="50"/>
      <c r="E22" s="50"/>
    </row>
    <row r="23" spans="1:6" x14ac:dyDescent="0.55000000000000004">
      <c r="A23" s="50">
        <v>18</v>
      </c>
      <c r="B23" s="50" t="s">
        <v>82</v>
      </c>
      <c r="C23" s="50"/>
      <c r="D23" s="50"/>
      <c r="E23" s="50"/>
    </row>
    <row r="24" spans="1:6" x14ac:dyDescent="0.55000000000000004">
      <c r="A24" s="50">
        <v>19</v>
      </c>
      <c r="B24" s="50" t="s">
        <v>83</v>
      </c>
      <c r="C24" s="53">
        <v>500</v>
      </c>
      <c r="D24" s="50"/>
      <c r="E24" s="63">
        <v>42430</v>
      </c>
    </row>
    <row r="25" spans="1:6" x14ac:dyDescent="0.55000000000000004">
      <c r="A25" s="50">
        <v>20</v>
      </c>
      <c r="B25" s="50" t="s">
        <v>84</v>
      </c>
      <c r="C25" s="50"/>
      <c r="D25" s="50"/>
      <c r="E25" s="50"/>
    </row>
    <row r="26" spans="1:6" x14ac:dyDescent="0.55000000000000004">
      <c r="A26" s="50">
        <v>21</v>
      </c>
      <c r="B26" s="50" t="s">
        <v>85</v>
      </c>
      <c r="C26" s="50"/>
      <c r="D26" s="50"/>
      <c r="E26" s="50"/>
    </row>
    <row r="27" spans="1:6" x14ac:dyDescent="0.55000000000000004">
      <c r="A27" s="50">
        <v>22</v>
      </c>
      <c r="B27" s="50" t="s">
        <v>86</v>
      </c>
      <c r="C27" s="50"/>
      <c r="D27" s="50"/>
      <c r="E27" s="50"/>
    </row>
    <row r="28" spans="1:6" x14ac:dyDescent="0.55000000000000004">
      <c r="A28" s="50">
        <v>23</v>
      </c>
      <c r="B28" s="50" t="s">
        <v>87</v>
      </c>
      <c r="C28" s="53">
        <v>500</v>
      </c>
      <c r="D28" s="53"/>
      <c r="E28" s="62">
        <v>42613</v>
      </c>
    </row>
    <row r="29" spans="1:6" x14ac:dyDescent="0.55000000000000004">
      <c r="A29" s="50">
        <v>24</v>
      </c>
      <c r="B29" s="50" t="s">
        <v>88</v>
      </c>
      <c r="C29" s="50"/>
      <c r="D29" s="50"/>
      <c r="E29" s="50"/>
    </row>
    <row r="30" spans="1:6" x14ac:dyDescent="0.55000000000000004">
      <c r="A30" s="50">
        <v>25</v>
      </c>
      <c r="B30" s="50" t="s">
        <v>89</v>
      </c>
    </row>
    <row r="31" spans="1:6" x14ac:dyDescent="0.55000000000000004">
      <c r="A31" s="50">
        <v>26</v>
      </c>
      <c r="B31" s="50" t="s">
        <v>90</v>
      </c>
      <c r="C31" s="50">
        <v>500</v>
      </c>
      <c r="D31" s="50">
        <v>1</v>
      </c>
      <c r="E31" s="61">
        <v>42676</v>
      </c>
    </row>
    <row r="32" spans="1:6" x14ac:dyDescent="0.55000000000000004">
      <c r="A32" s="50">
        <v>27</v>
      </c>
      <c r="B32" s="64" t="s">
        <v>91</v>
      </c>
      <c r="C32" s="50">
        <v>400</v>
      </c>
      <c r="D32" s="50">
        <v>1</v>
      </c>
      <c r="E32" s="61">
        <v>42676</v>
      </c>
    </row>
    <row r="33" spans="1:6" x14ac:dyDescent="0.55000000000000004">
      <c r="A33" s="50">
        <v>28</v>
      </c>
      <c r="B33" s="50" t="s">
        <v>92</v>
      </c>
      <c r="C33" s="50"/>
      <c r="D33" s="50"/>
      <c r="E33" s="50"/>
    </row>
    <row r="34" spans="1:6" x14ac:dyDescent="0.55000000000000004">
      <c r="A34" s="50">
        <v>29</v>
      </c>
      <c r="B34" s="50" t="s">
        <v>93</v>
      </c>
      <c r="C34" s="50"/>
      <c r="D34" s="50"/>
      <c r="E34" s="50"/>
    </row>
    <row r="35" spans="1:6" x14ac:dyDescent="0.55000000000000004">
      <c r="A35" s="50">
        <v>30</v>
      </c>
      <c r="B35" s="50" t="s">
        <v>94</v>
      </c>
      <c r="C35" s="50">
        <v>1000</v>
      </c>
      <c r="D35" s="50">
        <v>1</v>
      </c>
      <c r="E35" s="61">
        <v>42676</v>
      </c>
      <c r="F35" s="57"/>
    </row>
    <row r="36" spans="1:6" x14ac:dyDescent="0.55000000000000004">
      <c r="A36" s="50">
        <v>31</v>
      </c>
      <c r="B36" s="50" t="s">
        <v>95</v>
      </c>
      <c r="C36" s="50"/>
      <c r="D36" s="50"/>
      <c r="E36" s="50"/>
    </row>
    <row r="37" spans="1:6" x14ac:dyDescent="0.55000000000000004">
      <c r="A37" s="50">
        <v>32</v>
      </c>
      <c r="B37" s="50" t="s">
        <v>96</v>
      </c>
      <c r="C37" s="50">
        <v>1000</v>
      </c>
      <c r="D37" s="50">
        <v>1</v>
      </c>
      <c r="E37" s="61">
        <v>42676</v>
      </c>
      <c r="F37" s="65"/>
    </row>
    <row r="38" spans="1:6" x14ac:dyDescent="0.55000000000000004">
      <c r="A38" s="50">
        <v>33</v>
      </c>
      <c r="B38" s="50" t="s">
        <v>97</v>
      </c>
      <c r="C38" s="50"/>
      <c r="D38" s="50"/>
      <c r="E38" s="50"/>
    </row>
    <row r="39" spans="1:6" x14ac:dyDescent="0.55000000000000004">
      <c r="A39" s="50">
        <v>34</v>
      </c>
      <c r="B39" s="50" t="s">
        <v>98</v>
      </c>
      <c r="C39" s="50">
        <v>1000</v>
      </c>
      <c r="D39" s="50">
        <v>1</v>
      </c>
      <c r="E39" s="61">
        <v>42676</v>
      </c>
    </row>
    <row r="40" spans="1:6" x14ac:dyDescent="0.55000000000000004">
      <c r="A40" s="50">
        <v>35</v>
      </c>
      <c r="B40" s="50" t="s">
        <v>99</v>
      </c>
      <c r="C40" s="50"/>
      <c r="D40" s="50"/>
      <c r="E40" s="50"/>
    </row>
    <row r="41" spans="1:6" x14ac:dyDescent="0.55000000000000004">
      <c r="A41" s="50">
        <v>36</v>
      </c>
      <c r="B41" s="50" t="s">
        <v>100</v>
      </c>
      <c r="C41" s="50"/>
      <c r="D41" s="50"/>
      <c r="E41" s="50"/>
    </row>
    <row r="42" spans="1:6" x14ac:dyDescent="0.55000000000000004">
      <c r="A42" s="50">
        <v>37</v>
      </c>
      <c r="B42" s="50" t="s">
        <v>101</v>
      </c>
      <c r="C42" s="50">
        <v>500</v>
      </c>
      <c r="D42" s="50">
        <v>1</v>
      </c>
      <c r="E42" s="61">
        <v>42676</v>
      </c>
    </row>
    <row r="43" spans="1:6" x14ac:dyDescent="0.55000000000000004">
      <c r="A43" s="50">
        <v>38</v>
      </c>
      <c r="B43" s="50" t="s">
        <v>102</v>
      </c>
      <c r="C43" s="50">
        <v>500</v>
      </c>
      <c r="D43" s="50">
        <v>1</v>
      </c>
      <c r="E43" s="61">
        <v>42676</v>
      </c>
    </row>
    <row r="44" spans="1:6" x14ac:dyDescent="0.55000000000000004">
      <c r="A44" s="50">
        <v>39</v>
      </c>
      <c r="B44" s="50" t="s">
        <v>103</v>
      </c>
      <c r="C44" s="50"/>
      <c r="D44" s="50"/>
      <c r="E44" s="50"/>
    </row>
    <row r="45" spans="1:6" x14ac:dyDescent="0.55000000000000004">
      <c r="A45" s="50">
        <v>40</v>
      </c>
      <c r="B45" s="50" t="s">
        <v>104</v>
      </c>
      <c r="C45" s="50"/>
      <c r="D45" s="50"/>
      <c r="E45" s="50"/>
    </row>
    <row r="46" spans="1:6" x14ac:dyDescent="0.55000000000000004">
      <c r="A46" s="50">
        <v>41</v>
      </c>
      <c r="B46" s="50" t="s">
        <v>105</v>
      </c>
      <c r="C46" s="50"/>
      <c r="D46" s="50"/>
      <c r="E46" s="50"/>
    </row>
    <row r="47" spans="1:6" x14ac:dyDescent="0.55000000000000004">
      <c r="A47" s="50">
        <v>42</v>
      </c>
      <c r="B47" s="50" t="s">
        <v>106</v>
      </c>
      <c r="C47" s="50">
        <v>1000</v>
      </c>
      <c r="D47" s="50">
        <v>1</v>
      </c>
      <c r="E47" s="61">
        <v>42676</v>
      </c>
    </row>
    <row r="48" spans="1:6" x14ac:dyDescent="0.55000000000000004">
      <c r="A48" s="50">
        <v>43</v>
      </c>
      <c r="B48" s="50" t="s">
        <v>107</v>
      </c>
      <c r="C48" s="50"/>
      <c r="D48" s="50"/>
      <c r="E48" s="50"/>
    </row>
    <row r="49" spans="1:5" x14ac:dyDescent="0.55000000000000004">
      <c r="A49" s="50">
        <v>44</v>
      </c>
      <c r="B49" s="50" t="s">
        <v>108</v>
      </c>
      <c r="C49" s="50"/>
      <c r="D49" s="50"/>
      <c r="E49" s="50"/>
    </row>
    <row r="50" spans="1:5" x14ac:dyDescent="0.55000000000000004">
      <c r="A50" s="50">
        <v>45</v>
      </c>
      <c r="B50" s="50" t="s">
        <v>109</v>
      </c>
      <c r="C50" s="50"/>
      <c r="D50" s="50"/>
      <c r="E50" s="50"/>
    </row>
    <row r="51" spans="1:5" x14ac:dyDescent="0.55000000000000004">
      <c r="A51" s="50">
        <v>46</v>
      </c>
      <c r="B51" s="50" t="s">
        <v>110</v>
      </c>
      <c r="C51" s="50"/>
      <c r="D51" s="50"/>
      <c r="E51" s="50"/>
    </row>
    <row r="52" spans="1:5" x14ac:dyDescent="0.55000000000000004">
      <c r="A52" s="50">
        <v>47</v>
      </c>
      <c r="B52" s="50" t="s">
        <v>111</v>
      </c>
      <c r="C52" s="50"/>
      <c r="D52" s="50"/>
      <c r="E52" s="50"/>
    </row>
    <row r="53" spans="1:5" x14ac:dyDescent="0.55000000000000004">
      <c r="A53" s="50">
        <v>48</v>
      </c>
      <c r="B53" s="50" t="s">
        <v>112</v>
      </c>
      <c r="C53" s="53">
        <v>500</v>
      </c>
      <c r="D53" s="50"/>
      <c r="E53" s="63">
        <v>42430</v>
      </c>
    </row>
    <row r="54" spans="1:5" x14ac:dyDescent="0.55000000000000004">
      <c r="A54" s="50">
        <v>49</v>
      </c>
      <c r="B54" s="50" t="s">
        <v>113</v>
      </c>
      <c r="C54" s="50"/>
      <c r="D54" s="50"/>
      <c r="E54" s="50"/>
    </row>
    <row r="55" spans="1:5" x14ac:dyDescent="0.55000000000000004">
      <c r="A55" s="50">
        <v>50</v>
      </c>
      <c r="B55" s="50" t="s">
        <v>114</v>
      </c>
      <c r="C55" s="50">
        <v>1000</v>
      </c>
      <c r="D55" s="50">
        <v>1</v>
      </c>
      <c r="E55" s="61">
        <v>42676</v>
      </c>
    </row>
    <row r="56" spans="1:5" x14ac:dyDescent="0.55000000000000004">
      <c r="A56" s="50">
        <v>51</v>
      </c>
      <c r="B56" s="50" t="s">
        <v>115</v>
      </c>
      <c r="C56" s="50"/>
      <c r="D56" s="50"/>
      <c r="E56" s="50"/>
    </row>
    <row r="57" spans="1:5" x14ac:dyDescent="0.55000000000000004">
      <c r="A57" s="50">
        <v>52</v>
      </c>
      <c r="B57" s="50" t="s">
        <v>116</v>
      </c>
      <c r="C57" s="50">
        <v>500</v>
      </c>
      <c r="D57" s="50">
        <v>1</v>
      </c>
      <c r="E57" s="61">
        <v>42676</v>
      </c>
    </row>
    <row r="58" spans="1:5" x14ac:dyDescent="0.55000000000000004">
      <c r="A58" s="50">
        <v>53</v>
      </c>
      <c r="B58" s="50" t="s">
        <v>117</v>
      </c>
      <c r="C58" s="50"/>
      <c r="D58" s="50"/>
      <c r="E58" s="50"/>
    </row>
    <row r="59" spans="1:5" x14ac:dyDescent="0.55000000000000004">
      <c r="A59" s="50">
        <v>54</v>
      </c>
      <c r="B59" s="50" t="s">
        <v>118</v>
      </c>
      <c r="C59" s="50"/>
      <c r="D59" s="50"/>
      <c r="E59" s="50"/>
    </row>
    <row r="60" spans="1:5" x14ac:dyDescent="0.55000000000000004">
      <c r="A60" s="50">
        <v>55</v>
      </c>
      <c r="B60" s="50" t="s">
        <v>119</v>
      </c>
      <c r="C60" s="50"/>
      <c r="D60" s="50"/>
      <c r="E60" s="50"/>
    </row>
    <row r="61" spans="1:5" x14ac:dyDescent="0.55000000000000004">
      <c r="A61" s="50">
        <v>56</v>
      </c>
      <c r="B61" s="50" t="s">
        <v>120</v>
      </c>
      <c r="C61" s="53">
        <v>500</v>
      </c>
      <c r="D61" s="50"/>
      <c r="E61" s="50"/>
    </row>
    <row r="62" spans="1:5" x14ac:dyDescent="0.55000000000000004">
      <c r="A62" s="50">
        <v>57</v>
      </c>
      <c r="B62" s="50" t="s">
        <v>121</v>
      </c>
      <c r="C62" s="50"/>
      <c r="D62" s="50"/>
      <c r="E62" s="50"/>
    </row>
    <row r="63" spans="1:5" x14ac:dyDescent="0.55000000000000004">
      <c r="A63" s="50">
        <v>58</v>
      </c>
      <c r="B63" s="50" t="s">
        <v>122</v>
      </c>
      <c r="C63" s="50"/>
      <c r="D63" s="50"/>
      <c r="E63" s="50"/>
    </row>
    <row r="64" spans="1:5" x14ac:dyDescent="0.55000000000000004">
      <c r="A64" s="50">
        <v>59</v>
      </c>
      <c r="B64" s="50" t="s">
        <v>123</v>
      </c>
      <c r="C64" s="50">
        <v>500</v>
      </c>
      <c r="D64" s="50">
        <v>1</v>
      </c>
      <c r="E64" s="61">
        <v>42676</v>
      </c>
    </row>
    <row r="65" spans="1:6" x14ac:dyDescent="0.55000000000000004">
      <c r="A65" s="50">
        <v>60</v>
      </c>
      <c r="B65" s="50" t="s">
        <v>124</v>
      </c>
      <c r="C65" s="53"/>
      <c r="D65" s="66"/>
      <c r="E65" s="50"/>
    </row>
    <row r="66" spans="1:6" x14ac:dyDescent="0.55000000000000004">
      <c r="A66" s="50">
        <v>61</v>
      </c>
      <c r="B66" s="50" t="s">
        <v>125</v>
      </c>
      <c r="C66" s="53">
        <v>500</v>
      </c>
      <c r="D66" s="50"/>
      <c r="E66" s="63">
        <v>42430</v>
      </c>
    </row>
    <row r="67" spans="1:6" x14ac:dyDescent="0.55000000000000004">
      <c r="A67" s="50">
        <v>62</v>
      </c>
      <c r="B67" s="50" t="s">
        <v>126</v>
      </c>
      <c r="C67" s="50">
        <v>500</v>
      </c>
      <c r="D67" s="50">
        <v>1</v>
      </c>
      <c r="E67" s="61">
        <v>42676</v>
      </c>
      <c r="F67" s="57"/>
    </row>
    <row r="68" spans="1:6" x14ac:dyDescent="0.55000000000000004">
      <c r="A68" s="50">
        <v>63</v>
      </c>
      <c r="B68" s="50" t="s">
        <v>127</v>
      </c>
      <c r="C68" s="50">
        <v>500</v>
      </c>
      <c r="D68" s="50">
        <v>1</v>
      </c>
      <c r="E68" s="61">
        <v>42676</v>
      </c>
      <c r="F68" s="57"/>
    </row>
    <row r="69" spans="1:6" x14ac:dyDescent="0.55000000000000004">
      <c r="A69" s="50">
        <v>64</v>
      </c>
      <c r="B69" s="50" t="s">
        <v>128</v>
      </c>
      <c r="C69" s="50"/>
      <c r="D69" s="50"/>
      <c r="E69" s="50"/>
    </row>
    <row r="70" spans="1:6" x14ac:dyDescent="0.55000000000000004">
      <c r="A70" s="50">
        <v>65</v>
      </c>
      <c r="B70" s="50" t="s">
        <v>129</v>
      </c>
      <c r="C70" s="50">
        <v>500</v>
      </c>
      <c r="D70" s="50">
        <v>1</v>
      </c>
      <c r="E70" s="61">
        <v>42676</v>
      </c>
    </row>
    <row r="71" spans="1:6" x14ac:dyDescent="0.55000000000000004">
      <c r="A71" s="50">
        <v>66</v>
      </c>
      <c r="B71" s="50" t="s">
        <v>130</v>
      </c>
      <c r="C71" s="50"/>
      <c r="D71" s="50"/>
      <c r="E71" s="50"/>
    </row>
    <row r="72" spans="1:6" x14ac:dyDescent="0.55000000000000004">
      <c r="A72" s="50">
        <v>67</v>
      </c>
      <c r="B72" s="50" t="s">
        <v>131</v>
      </c>
      <c r="C72" s="50">
        <v>500</v>
      </c>
      <c r="D72" s="50">
        <v>1</v>
      </c>
      <c r="E72" s="61">
        <v>42676</v>
      </c>
    </row>
    <row r="73" spans="1:6" x14ac:dyDescent="0.55000000000000004">
      <c r="A73" s="50">
        <v>68</v>
      </c>
      <c r="B73" s="50" t="s">
        <v>132</v>
      </c>
      <c r="C73" s="50"/>
      <c r="D73" s="50"/>
      <c r="E73" s="50"/>
      <c r="F73" s="57"/>
    </row>
    <row r="74" spans="1:6" x14ac:dyDescent="0.55000000000000004">
      <c r="A74" s="50">
        <v>69</v>
      </c>
      <c r="B74" s="50" t="s">
        <v>133</v>
      </c>
      <c r="C74" s="50"/>
      <c r="D74" s="50"/>
      <c r="E74" s="50"/>
    </row>
    <row r="75" spans="1:6" x14ac:dyDescent="0.55000000000000004">
      <c r="A75" s="50">
        <v>70</v>
      </c>
      <c r="B75" s="50" t="s">
        <v>134</v>
      </c>
      <c r="C75" s="50">
        <v>200</v>
      </c>
      <c r="D75" s="50">
        <v>2</v>
      </c>
      <c r="E75" s="61">
        <v>42676</v>
      </c>
    </row>
    <row r="76" spans="1:6" x14ac:dyDescent="0.55000000000000004">
      <c r="A76" s="50">
        <v>71</v>
      </c>
      <c r="B76" s="50" t="s">
        <v>135</v>
      </c>
      <c r="C76" s="50">
        <v>200</v>
      </c>
      <c r="D76" s="50">
        <v>1</v>
      </c>
      <c r="E76" s="61">
        <v>42676</v>
      </c>
    </row>
    <row r="77" spans="1:6" x14ac:dyDescent="0.55000000000000004">
      <c r="A77" s="50">
        <v>72</v>
      </c>
      <c r="B77" s="50" t="s">
        <v>136</v>
      </c>
      <c r="C77" s="53">
        <v>1000</v>
      </c>
      <c r="D77" s="50"/>
      <c r="E77" s="61">
        <v>42646</v>
      </c>
    </row>
    <row r="78" spans="1:6" x14ac:dyDescent="0.55000000000000004">
      <c r="A78" s="50">
        <v>73</v>
      </c>
      <c r="B78" s="50" t="s">
        <v>137</v>
      </c>
      <c r="C78" s="53">
        <v>500</v>
      </c>
      <c r="D78" s="50"/>
      <c r="E78" s="67" t="s">
        <v>138</v>
      </c>
    </row>
    <row r="79" spans="1:6" x14ac:dyDescent="0.55000000000000004">
      <c r="A79" s="50">
        <v>74</v>
      </c>
      <c r="B79" s="50" t="s">
        <v>139</v>
      </c>
      <c r="C79" s="50"/>
      <c r="D79" s="50"/>
      <c r="E79" s="50"/>
    </row>
    <row r="80" spans="1:6" x14ac:dyDescent="0.55000000000000004">
      <c r="A80" s="50">
        <v>75</v>
      </c>
      <c r="B80" s="50" t="s">
        <v>140</v>
      </c>
      <c r="C80" s="50"/>
      <c r="D80" s="50"/>
      <c r="E80" s="50"/>
    </row>
    <row r="81" spans="1:6" x14ac:dyDescent="0.55000000000000004">
      <c r="A81" s="50">
        <v>76</v>
      </c>
      <c r="B81" s="50" t="s">
        <v>141</v>
      </c>
      <c r="C81" s="53"/>
      <c r="D81" s="66"/>
      <c r="E81" s="50"/>
      <c r="F81" s="57"/>
    </row>
    <row r="82" spans="1:6" x14ac:dyDescent="0.55000000000000004">
      <c r="A82" s="50">
        <v>77</v>
      </c>
      <c r="B82" s="50" t="s">
        <v>142</v>
      </c>
      <c r="C82" s="50">
        <v>1000</v>
      </c>
      <c r="D82" s="50"/>
      <c r="E82" s="50" t="s">
        <v>143</v>
      </c>
    </row>
    <row r="83" spans="1:6" x14ac:dyDescent="0.55000000000000004">
      <c r="A83" s="50">
        <v>78</v>
      </c>
      <c r="B83" s="50" t="s">
        <v>144</v>
      </c>
      <c r="C83" s="50">
        <v>1000</v>
      </c>
      <c r="D83" s="50">
        <v>1</v>
      </c>
      <c r="E83" s="61">
        <v>42676</v>
      </c>
    </row>
    <row r="84" spans="1:6" x14ac:dyDescent="0.55000000000000004">
      <c r="A84" s="50">
        <v>79</v>
      </c>
      <c r="B84" s="50" t="s">
        <v>145</v>
      </c>
      <c r="C84" s="50"/>
      <c r="D84" s="50"/>
      <c r="E84" s="50"/>
    </row>
    <row r="85" spans="1:6" x14ac:dyDescent="0.55000000000000004">
      <c r="A85" s="50">
        <v>80</v>
      </c>
      <c r="B85" s="50" t="s">
        <v>146</v>
      </c>
      <c r="C85" s="50"/>
      <c r="D85" s="50"/>
      <c r="E85" s="50"/>
    </row>
    <row r="86" spans="1:6" x14ac:dyDescent="0.55000000000000004">
      <c r="A86" s="50">
        <v>81</v>
      </c>
      <c r="B86" s="50" t="s">
        <v>147</v>
      </c>
      <c r="C86" s="50">
        <v>1000</v>
      </c>
      <c r="D86" s="50"/>
      <c r="E86" s="50" t="s">
        <v>143</v>
      </c>
    </row>
    <row r="87" spans="1:6" x14ac:dyDescent="0.55000000000000004">
      <c r="A87" s="50">
        <v>82</v>
      </c>
      <c r="B87" s="50" t="s">
        <v>148</v>
      </c>
      <c r="C87" s="50"/>
      <c r="D87" s="50"/>
      <c r="E87" s="50"/>
    </row>
    <row r="88" spans="1:6" x14ac:dyDescent="0.55000000000000004">
      <c r="A88" s="50">
        <v>83</v>
      </c>
      <c r="B88" s="50" t="s">
        <v>149</v>
      </c>
      <c r="C88" s="50"/>
      <c r="D88" s="50"/>
      <c r="E88" s="50"/>
    </row>
    <row r="89" spans="1:6" x14ac:dyDescent="0.55000000000000004">
      <c r="A89" s="50">
        <v>84</v>
      </c>
      <c r="B89" s="50" t="s">
        <v>150</v>
      </c>
      <c r="C89" s="50">
        <v>1000</v>
      </c>
      <c r="D89" s="60"/>
      <c r="E89" s="61">
        <v>42706</v>
      </c>
    </row>
    <row r="90" spans="1:6" x14ac:dyDescent="0.55000000000000004">
      <c r="A90" s="50">
        <v>85</v>
      </c>
      <c r="B90" s="50" t="s">
        <v>151</v>
      </c>
      <c r="C90" s="50">
        <v>200</v>
      </c>
      <c r="D90" s="50"/>
      <c r="E90" s="61">
        <v>42676</v>
      </c>
    </row>
    <row r="91" spans="1:6" x14ac:dyDescent="0.55000000000000004">
      <c r="A91" s="50">
        <v>86</v>
      </c>
      <c r="B91" s="50" t="s">
        <v>152</v>
      </c>
      <c r="C91" s="50">
        <v>500</v>
      </c>
      <c r="E91" s="61">
        <v>42676</v>
      </c>
    </row>
    <row r="92" spans="1:6" x14ac:dyDescent="0.55000000000000004">
      <c r="A92" s="50">
        <v>87</v>
      </c>
      <c r="B92" s="50" t="s">
        <v>153</v>
      </c>
      <c r="C92" s="50">
        <v>500</v>
      </c>
      <c r="D92" s="50">
        <v>1</v>
      </c>
      <c r="E92" s="61">
        <v>42676</v>
      </c>
    </row>
    <row r="93" spans="1:6" x14ac:dyDescent="0.55000000000000004">
      <c r="A93" s="50">
        <v>88</v>
      </c>
      <c r="B93" s="50" t="s">
        <v>154</v>
      </c>
      <c r="C93" s="50"/>
      <c r="D93" s="50"/>
      <c r="E93" s="50"/>
    </row>
    <row r="94" spans="1:6" x14ac:dyDescent="0.55000000000000004">
      <c r="A94" s="50">
        <v>89</v>
      </c>
      <c r="B94" s="50" t="s">
        <v>155</v>
      </c>
      <c r="C94" s="50"/>
      <c r="D94" s="50"/>
      <c r="E94" s="50"/>
    </row>
    <row r="95" spans="1:6" x14ac:dyDescent="0.55000000000000004">
      <c r="A95" s="50">
        <v>90</v>
      </c>
      <c r="B95" s="50" t="s">
        <v>156</v>
      </c>
      <c r="C95" s="50">
        <v>500</v>
      </c>
      <c r="D95" s="50">
        <v>1</v>
      </c>
      <c r="E95" s="61">
        <v>42676</v>
      </c>
    </row>
    <row r="96" spans="1:6" x14ac:dyDescent="0.55000000000000004">
      <c r="A96" s="50">
        <v>91</v>
      </c>
      <c r="B96" s="50" t="s">
        <v>157</v>
      </c>
      <c r="C96" s="50"/>
      <c r="D96" s="50"/>
      <c r="E96" s="50"/>
    </row>
    <row r="97" spans="1:6" x14ac:dyDescent="0.55000000000000004">
      <c r="A97" s="50">
        <v>92</v>
      </c>
      <c r="B97" s="50" t="s">
        <v>158</v>
      </c>
      <c r="C97" s="50"/>
      <c r="D97" s="50"/>
      <c r="E97" s="50"/>
    </row>
    <row r="98" spans="1:6" x14ac:dyDescent="0.55000000000000004">
      <c r="A98" s="50">
        <v>93</v>
      </c>
      <c r="B98" s="50" t="s">
        <v>159</v>
      </c>
      <c r="C98" s="50">
        <v>500</v>
      </c>
      <c r="D98" s="50"/>
      <c r="E98" s="50"/>
    </row>
    <row r="99" spans="1:6" x14ac:dyDescent="0.55000000000000004">
      <c r="A99" s="50">
        <v>94</v>
      </c>
      <c r="B99" s="50" t="s">
        <v>160</v>
      </c>
      <c r="C99" s="50">
        <v>1000</v>
      </c>
      <c r="D99" s="50"/>
      <c r="E99" s="50"/>
    </row>
    <row r="100" spans="1:6" x14ac:dyDescent="0.55000000000000004">
      <c r="A100" s="50">
        <v>95</v>
      </c>
      <c r="B100" s="50" t="s">
        <v>161</v>
      </c>
      <c r="C100" s="50">
        <v>500</v>
      </c>
      <c r="D100" s="50"/>
      <c r="E100" s="61">
        <v>42676</v>
      </c>
    </row>
    <row r="101" spans="1:6" x14ac:dyDescent="0.55000000000000004">
      <c r="A101" s="50">
        <v>96</v>
      </c>
      <c r="B101" s="50" t="s">
        <v>162</v>
      </c>
      <c r="C101" s="50">
        <v>1000</v>
      </c>
      <c r="D101" s="50">
        <v>1</v>
      </c>
      <c r="E101" s="61">
        <v>42676</v>
      </c>
    </row>
    <row r="102" spans="1:6" x14ac:dyDescent="0.55000000000000004">
      <c r="A102" s="50">
        <v>97</v>
      </c>
      <c r="B102" s="50" t="s">
        <v>163</v>
      </c>
      <c r="C102" s="50"/>
      <c r="D102" s="50"/>
      <c r="E102" s="50"/>
    </row>
    <row r="103" spans="1:6" x14ac:dyDescent="0.55000000000000004">
      <c r="A103" s="50">
        <v>98</v>
      </c>
      <c r="B103" s="50" t="s">
        <v>164</v>
      </c>
      <c r="C103" s="50">
        <v>1000</v>
      </c>
      <c r="D103" s="50"/>
      <c r="E103" s="50" t="s">
        <v>143</v>
      </c>
    </row>
    <row r="104" spans="1:6" s="70" customFormat="1" x14ac:dyDescent="0.55000000000000004">
      <c r="A104" s="68">
        <v>99</v>
      </c>
      <c r="B104" s="68" t="s">
        <v>165</v>
      </c>
      <c r="C104" s="68">
        <v>800</v>
      </c>
      <c r="D104" s="68"/>
      <c r="E104" s="69"/>
    </row>
    <row r="105" spans="1:6" x14ac:dyDescent="0.55000000000000004">
      <c r="A105" s="50">
        <v>100</v>
      </c>
      <c r="B105" s="50" t="s">
        <v>166</v>
      </c>
      <c r="C105" s="50">
        <v>1000</v>
      </c>
      <c r="D105" s="50">
        <v>1</v>
      </c>
      <c r="E105" s="61">
        <v>42676</v>
      </c>
    </row>
    <row r="106" spans="1:6" x14ac:dyDescent="0.55000000000000004">
      <c r="A106" s="50">
        <v>101</v>
      </c>
      <c r="B106" s="50" t="s">
        <v>167</v>
      </c>
      <c r="C106" s="50"/>
      <c r="D106" s="50"/>
      <c r="E106" s="50"/>
    </row>
    <row r="107" spans="1:6" x14ac:dyDescent="0.55000000000000004">
      <c r="A107" s="50">
        <v>102</v>
      </c>
      <c r="B107" s="50" t="s">
        <v>168</v>
      </c>
      <c r="C107" s="71">
        <v>2200</v>
      </c>
      <c r="D107" s="50"/>
      <c r="E107" s="50" t="s">
        <v>169</v>
      </c>
    </row>
    <row r="108" spans="1:6" x14ac:dyDescent="0.55000000000000004">
      <c r="A108" s="50">
        <v>103</v>
      </c>
      <c r="B108" s="50" t="s">
        <v>170</v>
      </c>
      <c r="C108" s="50">
        <v>1000</v>
      </c>
      <c r="D108" s="50">
        <v>1</v>
      </c>
      <c r="E108" s="61">
        <v>42676</v>
      </c>
    </row>
    <row r="109" spans="1:6" x14ac:dyDescent="0.55000000000000004">
      <c r="A109" s="50">
        <v>104</v>
      </c>
      <c r="B109" s="50" t="s">
        <v>171</v>
      </c>
      <c r="C109" s="50"/>
      <c r="D109" s="50"/>
      <c r="E109" s="50"/>
    </row>
    <row r="110" spans="1:6" x14ac:dyDescent="0.55000000000000004">
      <c r="A110" s="50">
        <v>105</v>
      </c>
      <c r="B110" s="50" t="s">
        <v>172</v>
      </c>
      <c r="C110" s="50"/>
      <c r="D110" s="50"/>
      <c r="E110" s="50"/>
      <c r="F110" s="57"/>
    </row>
    <row r="111" spans="1:6" x14ac:dyDescent="0.55000000000000004">
      <c r="A111" s="50">
        <v>106</v>
      </c>
      <c r="B111" s="50" t="s">
        <v>173</v>
      </c>
      <c r="C111" s="50">
        <v>1000</v>
      </c>
      <c r="D111" s="50"/>
      <c r="E111" s="50" t="s">
        <v>143</v>
      </c>
    </row>
    <row r="112" spans="1:6" x14ac:dyDescent="0.55000000000000004">
      <c r="A112" s="50">
        <v>107</v>
      </c>
      <c r="B112" s="50" t="s">
        <v>174</v>
      </c>
      <c r="C112" s="53">
        <v>500</v>
      </c>
      <c r="D112" s="50"/>
      <c r="E112" s="61">
        <v>42616</v>
      </c>
    </row>
    <row r="113" spans="1:6" x14ac:dyDescent="0.55000000000000004">
      <c r="A113" s="50">
        <v>108</v>
      </c>
      <c r="B113" s="50" t="s">
        <v>175</v>
      </c>
      <c r="C113" s="72">
        <v>3200</v>
      </c>
      <c r="D113" s="53"/>
      <c r="E113" s="73"/>
      <c r="F113" s="57"/>
    </row>
    <row r="114" spans="1:6" x14ac:dyDescent="0.55000000000000004">
      <c r="A114" s="50">
        <v>109</v>
      </c>
      <c r="B114" s="50" t="s">
        <v>176</v>
      </c>
      <c r="C114" s="50"/>
      <c r="D114" s="50"/>
      <c r="E114" s="50"/>
    </row>
    <row r="115" spans="1:6" x14ac:dyDescent="0.55000000000000004">
      <c r="A115" s="50">
        <v>110</v>
      </c>
      <c r="B115" s="50" t="s">
        <v>177</v>
      </c>
      <c r="C115" s="50"/>
      <c r="D115" s="50"/>
      <c r="E115" s="50"/>
    </row>
    <row r="116" spans="1:6" x14ac:dyDescent="0.55000000000000004">
      <c r="A116" s="50">
        <v>111</v>
      </c>
      <c r="B116" s="50" t="s">
        <v>178</v>
      </c>
      <c r="C116" s="50"/>
      <c r="D116" s="50"/>
      <c r="E116" s="50"/>
      <c r="F116" s="57"/>
    </row>
    <row r="117" spans="1:6" x14ac:dyDescent="0.55000000000000004">
      <c r="A117" s="50">
        <v>112</v>
      </c>
      <c r="B117" s="50" t="s">
        <v>179</v>
      </c>
      <c r="C117" s="50"/>
      <c r="D117" s="50"/>
      <c r="E117" s="50"/>
    </row>
    <row r="118" spans="1:6" x14ac:dyDescent="0.55000000000000004">
      <c r="A118" s="50">
        <v>113</v>
      </c>
      <c r="B118" s="50" t="s">
        <v>180</v>
      </c>
      <c r="C118" s="50">
        <v>500</v>
      </c>
      <c r="D118" s="50">
        <v>1</v>
      </c>
      <c r="E118" s="61">
        <v>42676</v>
      </c>
    </row>
    <row r="119" spans="1:6" x14ac:dyDescent="0.55000000000000004">
      <c r="A119" s="50">
        <v>114</v>
      </c>
      <c r="B119" s="50" t="s">
        <v>181</v>
      </c>
      <c r="C119" s="50"/>
      <c r="D119" s="50"/>
      <c r="E119" s="50"/>
    </row>
    <row r="120" spans="1:6" x14ac:dyDescent="0.55000000000000004">
      <c r="A120" s="50">
        <v>115</v>
      </c>
      <c r="B120" s="50" t="s">
        <v>182</v>
      </c>
      <c r="C120" s="50"/>
      <c r="D120" s="50"/>
      <c r="E120" s="50"/>
    </row>
    <row r="121" spans="1:6" x14ac:dyDescent="0.55000000000000004">
      <c r="A121" s="50">
        <v>116</v>
      </c>
      <c r="B121" s="50" t="s">
        <v>183</v>
      </c>
      <c r="C121" s="50"/>
      <c r="D121" s="50"/>
      <c r="E121" s="50"/>
    </row>
    <row r="122" spans="1:6" x14ac:dyDescent="0.55000000000000004">
      <c r="A122" s="50">
        <v>117</v>
      </c>
      <c r="B122" s="50" t="s">
        <v>184</v>
      </c>
      <c r="C122" s="50"/>
      <c r="D122" s="60"/>
      <c r="E122" s="50"/>
      <c r="F122" s="57"/>
    </row>
    <row r="123" spans="1:6" x14ac:dyDescent="0.55000000000000004">
      <c r="A123" s="50">
        <v>118</v>
      </c>
      <c r="B123" s="50" t="s">
        <v>185</v>
      </c>
      <c r="C123" s="50"/>
      <c r="D123" s="50"/>
      <c r="E123" s="50"/>
    </row>
    <row r="124" spans="1:6" x14ac:dyDescent="0.55000000000000004">
      <c r="A124" s="50">
        <v>119</v>
      </c>
      <c r="B124" s="50" t="s">
        <v>186</v>
      </c>
      <c r="C124" s="50">
        <v>1000</v>
      </c>
      <c r="D124" s="50">
        <v>1</v>
      </c>
      <c r="E124" s="61">
        <v>42676</v>
      </c>
      <c r="F124" s="57"/>
    </row>
    <row r="125" spans="1:6" x14ac:dyDescent="0.55000000000000004">
      <c r="A125" s="50">
        <v>120</v>
      </c>
      <c r="B125" s="50" t="s">
        <v>187</v>
      </c>
      <c r="C125" s="50"/>
      <c r="D125" s="50"/>
      <c r="E125" s="50"/>
    </row>
    <row r="126" spans="1:6" x14ac:dyDescent="0.55000000000000004">
      <c r="A126" s="50">
        <v>121</v>
      </c>
      <c r="B126" s="50" t="s">
        <v>188</v>
      </c>
      <c r="C126" s="50"/>
      <c r="D126" s="50"/>
      <c r="E126" s="50"/>
    </row>
    <row r="127" spans="1:6" x14ac:dyDescent="0.55000000000000004">
      <c r="A127" s="50">
        <v>122</v>
      </c>
      <c r="B127" s="50" t="s">
        <v>189</v>
      </c>
      <c r="C127" s="50"/>
      <c r="D127" s="50"/>
      <c r="E127" s="50"/>
    </row>
    <row r="128" spans="1:6" x14ac:dyDescent="0.55000000000000004">
      <c r="A128" s="50">
        <v>123</v>
      </c>
      <c r="B128" s="50" t="s">
        <v>190</v>
      </c>
      <c r="C128" s="50"/>
      <c r="D128" s="50"/>
      <c r="E128" s="50"/>
      <c r="F128" s="74"/>
    </row>
    <row r="129" spans="1:5" x14ac:dyDescent="0.55000000000000004">
      <c r="A129" s="50">
        <v>124</v>
      </c>
      <c r="B129" s="50" t="s">
        <v>191</v>
      </c>
      <c r="C129" s="50">
        <v>500</v>
      </c>
      <c r="D129" s="50">
        <v>1</v>
      </c>
      <c r="E129" s="61">
        <v>42676</v>
      </c>
    </row>
    <row r="130" spans="1:5" x14ac:dyDescent="0.55000000000000004">
      <c r="A130" s="50">
        <v>125</v>
      </c>
      <c r="B130" s="50" t="s">
        <v>192</v>
      </c>
      <c r="C130" s="71">
        <v>4000</v>
      </c>
      <c r="E130" s="50" t="s">
        <v>193</v>
      </c>
    </row>
    <row r="131" spans="1:5" x14ac:dyDescent="0.55000000000000004">
      <c r="A131" s="50"/>
      <c r="B131" s="50" t="s">
        <v>224</v>
      </c>
      <c r="C131" s="54">
        <f>SUM(C6:C130)</f>
        <v>43900</v>
      </c>
      <c r="D131" s="54">
        <f>SUM(D6:D130)</f>
        <v>29</v>
      </c>
      <c r="E131" s="75"/>
    </row>
    <row r="132" spans="1:5" x14ac:dyDescent="0.55000000000000004">
      <c r="B132" s="52" t="s">
        <v>194</v>
      </c>
      <c r="E132" s="52" t="s">
        <v>195</v>
      </c>
    </row>
    <row r="137" spans="1:5" x14ac:dyDescent="0.55000000000000004">
      <c r="B137" s="52" t="s">
        <v>98</v>
      </c>
      <c r="E137" s="52" t="s">
        <v>150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4" workbookViewId="0">
      <selection activeCell="B46" sqref="B46"/>
    </sheetView>
  </sheetViews>
  <sheetFormatPr defaultRowHeight="14.35" x14ac:dyDescent="0.5"/>
  <cols>
    <col min="1" max="1" width="7.1171875" customWidth="1"/>
    <col min="2" max="2" width="31.87890625" customWidth="1"/>
    <col min="3" max="3" width="17.5859375" customWidth="1"/>
    <col min="4" max="4" width="17.703125" customWidth="1"/>
    <col min="5" max="5" width="20.87890625" customWidth="1"/>
  </cols>
  <sheetData>
    <row r="1" spans="1:8" ht="17.7" thickBot="1" x14ac:dyDescent="0.55000000000000004">
      <c r="A1" s="131" t="s">
        <v>225</v>
      </c>
      <c r="B1" s="131"/>
      <c r="C1" s="131"/>
      <c r="D1" s="131"/>
      <c r="E1" s="131"/>
    </row>
    <row r="2" spans="1:8" ht="17.7" thickBot="1" x14ac:dyDescent="0.5500000000000000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8" ht="17.7" thickBot="1" x14ac:dyDescent="0.55000000000000004">
      <c r="A3" s="31"/>
      <c r="B3" s="4" t="s">
        <v>223</v>
      </c>
      <c r="C3" s="33">
        <f>C4+C5+C6</f>
        <v>65345</v>
      </c>
      <c r="D3" s="32"/>
      <c r="E3" s="32"/>
    </row>
    <row r="4" spans="1:8" ht="17.7" thickBot="1" x14ac:dyDescent="0.55000000000000004">
      <c r="A4" s="31"/>
      <c r="B4" s="4" t="s">
        <v>233</v>
      </c>
      <c r="C4" s="15">
        <v>33544</v>
      </c>
      <c r="D4" s="4"/>
      <c r="E4" s="4"/>
    </row>
    <row r="5" spans="1:8" ht="17.7" thickBot="1" x14ac:dyDescent="0.55000000000000004">
      <c r="A5" s="31"/>
      <c r="B5" s="4" t="s">
        <v>234</v>
      </c>
      <c r="C5" s="15">
        <v>30841</v>
      </c>
      <c r="D5" s="4"/>
      <c r="E5" s="4"/>
      <c r="H5" s="83"/>
    </row>
    <row r="6" spans="1:8" ht="17.7" thickBot="1" x14ac:dyDescent="0.55000000000000004">
      <c r="A6" s="31"/>
      <c r="B6" s="4" t="s">
        <v>230</v>
      </c>
      <c r="C6" s="15">
        <v>960</v>
      </c>
      <c r="D6" s="4"/>
      <c r="E6" s="15"/>
      <c r="H6" s="83"/>
    </row>
    <row r="7" spans="1:8" ht="17.7" thickBot="1" x14ac:dyDescent="0.55000000000000004">
      <c r="A7" s="31"/>
      <c r="B7" s="4" t="s">
        <v>231</v>
      </c>
      <c r="C7" s="15">
        <f>C9+C18+C34+C39+C46+C55</f>
        <v>41044</v>
      </c>
      <c r="D7" s="4"/>
      <c r="E7" s="15"/>
      <c r="H7" s="83"/>
    </row>
    <row r="8" spans="1:8" ht="17.7" thickBot="1" x14ac:dyDescent="0.55000000000000004">
      <c r="A8" s="31"/>
      <c r="B8" s="4" t="s">
        <v>232</v>
      </c>
      <c r="C8" s="15">
        <f>C3-C7</f>
        <v>24301</v>
      </c>
      <c r="D8" s="4"/>
      <c r="E8" s="15"/>
      <c r="H8" s="83"/>
    </row>
    <row r="9" spans="1:8" ht="17.7" thickBot="1" x14ac:dyDescent="0.55000000000000004">
      <c r="A9" s="3" t="s">
        <v>5</v>
      </c>
      <c r="B9" s="4" t="s">
        <v>7</v>
      </c>
      <c r="C9" s="15">
        <f>SUM(C10:C17)</f>
        <v>9934</v>
      </c>
      <c r="D9" s="4"/>
      <c r="E9" s="4"/>
      <c r="G9" s="83"/>
    </row>
    <row r="10" spans="1:8" ht="45" customHeight="1" thickBot="1" x14ac:dyDescent="0.6">
      <c r="A10" s="5">
        <v>1</v>
      </c>
      <c r="B10" s="6" t="s">
        <v>26</v>
      </c>
      <c r="C10" s="14">
        <v>7000</v>
      </c>
      <c r="D10" s="8" t="s">
        <v>48</v>
      </c>
      <c r="E10" s="8" t="s">
        <v>27</v>
      </c>
    </row>
    <row r="11" spans="1:8" ht="44.25" customHeight="1" thickBot="1" x14ac:dyDescent="0.6">
      <c r="A11" s="9">
        <v>2</v>
      </c>
      <c r="B11" s="6" t="s">
        <v>28</v>
      </c>
      <c r="C11" s="7">
        <v>500</v>
      </c>
      <c r="D11" s="10">
        <v>42373</v>
      </c>
      <c r="E11" s="11"/>
    </row>
    <row r="12" spans="1:8" ht="42.75" customHeight="1" thickBot="1" x14ac:dyDescent="0.6">
      <c r="A12" s="12">
        <v>3</v>
      </c>
      <c r="B12" s="6" t="s">
        <v>29</v>
      </c>
      <c r="C12" s="7">
        <v>300</v>
      </c>
      <c r="D12" s="10">
        <v>42374</v>
      </c>
      <c r="E12" s="11"/>
    </row>
    <row r="13" spans="1:8" ht="28.5" customHeight="1" thickBot="1" x14ac:dyDescent="0.6">
      <c r="A13" s="12">
        <v>4</v>
      </c>
      <c r="B13" s="6" t="s">
        <v>8</v>
      </c>
      <c r="C13" s="7">
        <v>700</v>
      </c>
      <c r="D13" s="10">
        <v>42374</v>
      </c>
      <c r="E13" s="11"/>
    </row>
    <row r="14" spans="1:8" ht="27" customHeight="1" thickBot="1" x14ac:dyDescent="0.6">
      <c r="A14" s="12">
        <v>5</v>
      </c>
      <c r="B14" s="6" t="s">
        <v>9</v>
      </c>
      <c r="C14" s="7">
        <v>134</v>
      </c>
      <c r="D14" s="10">
        <v>42377</v>
      </c>
      <c r="E14" s="11"/>
    </row>
    <row r="15" spans="1:8" ht="41.25" customHeight="1" thickBot="1" x14ac:dyDescent="0.6">
      <c r="A15" s="12">
        <v>6</v>
      </c>
      <c r="B15" s="6" t="s">
        <v>10</v>
      </c>
      <c r="C15" s="7">
        <v>500</v>
      </c>
      <c r="D15" s="10">
        <v>42379</v>
      </c>
      <c r="E15" s="11" t="s">
        <v>11</v>
      </c>
    </row>
    <row r="16" spans="1:8" ht="39.75" customHeight="1" thickBot="1" x14ac:dyDescent="0.6">
      <c r="A16" s="12">
        <v>7</v>
      </c>
      <c r="B16" s="6" t="s">
        <v>30</v>
      </c>
      <c r="C16" s="7">
        <v>300</v>
      </c>
      <c r="D16" s="10">
        <v>42381</v>
      </c>
      <c r="E16" s="11"/>
    </row>
    <row r="17" spans="1:5" ht="50.25" customHeight="1" thickBot="1" x14ac:dyDescent="0.6">
      <c r="A17" s="12">
        <v>8</v>
      </c>
      <c r="B17" s="6" t="s">
        <v>12</v>
      </c>
      <c r="C17" s="7">
        <v>500</v>
      </c>
      <c r="D17" s="13" t="s">
        <v>13</v>
      </c>
      <c r="E17" s="11" t="s">
        <v>14</v>
      </c>
    </row>
    <row r="18" spans="1:5" ht="30" customHeight="1" thickBot="1" x14ac:dyDescent="0.6">
      <c r="A18" s="16" t="s">
        <v>6</v>
      </c>
      <c r="B18" s="17" t="s">
        <v>47</v>
      </c>
      <c r="C18" s="30">
        <f>SUM(C19:C33)</f>
        <v>10040</v>
      </c>
      <c r="D18" s="17"/>
      <c r="E18" s="18"/>
    </row>
    <row r="19" spans="1:5" ht="35.700000000000003" thickBot="1" x14ac:dyDescent="0.6">
      <c r="A19" s="19">
        <v>9</v>
      </c>
      <c r="B19" s="20" t="s">
        <v>15</v>
      </c>
      <c r="C19" s="29">
        <v>2500</v>
      </c>
      <c r="D19" s="22">
        <v>42676</v>
      </c>
      <c r="E19" s="23"/>
    </row>
    <row r="20" spans="1:5" ht="45.75" customHeight="1" thickBot="1" x14ac:dyDescent="0.6">
      <c r="A20" s="19">
        <v>10</v>
      </c>
      <c r="B20" s="20" t="s">
        <v>32</v>
      </c>
      <c r="C20" s="21">
        <v>520</v>
      </c>
      <c r="D20" s="22">
        <v>42431</v>
      </c>
      <c r="E20" s="23" t="s">
        <v>16</v>
      </c>
    </row>
    <row r="21" spans="1:5" ht="39" customHeight="1" thickBot="1" x14ac:dyDescent="0.6">
      <c r="A21" s="19">
        <v>11</v>
      </c>
      <c r="B21" s="20" t="s">
        <v>31</v>
      </c>
      <c r="C21" s="21">
        <v>300</v>
      </c>
      <c r="D21" s="24" t="s">
        <v>17</v>
      </c>
      <c r="E21" s="23"/>
    </row>
    <row r="22" spans="1:5" ht="42.75" customHeight="1" thickBot="1" x14ac:dyDescent="0.6">
      <c r="A22" s="19">
        <v>12</v>
      </c>
      <c r="B22" s="20" t="s">
        <v>33</v>
      </c>
      <c r="C22" s="21">
        <v>500</v>
      </c>
      <c r="D22" s="24" t="s">
        <v>17</v>
      </c>
      <c r="E22" s="23"/>
    </row>
    <row r="23" spans="1:5" ht="38.25" customHeight="1" thickBot="1" x14ac:dyDescent="0.6">
      <c r="A23" s="19">
        <v>13</v>
      </c>
      <c r="B23" s="20" t="s">
        <v>34</v>
      </c>
      <c r="C23" s="21">
        <v>500</v>
      </c>
      <c r="D23" s="24" t="s">
        <v>17</v>
      </c>
      <c r="E23" s="23"/>
    </row>
    <row r="24" spans="1:5" ht="48" customHeight="1" thickBot="1" x14ac:dyDescent="0.6">
      <c r="A24" s="19">
        <v>14</v>
      </c>
      <c r="B24" s="20" t="s">
        <v>35</v>
      </c>
      <c r="C24" s="21">
        <v>600</v>
      </c>
      <c r="D24" s="24" t="s">
        <v>18</v>
      </c>
      <c r="E24" s="25" t="s">
        <v>19</v>
      </c>
    </row>
    <row r="25" spans="1:5" ht="45.75" customHeight="1" thickBot="1" x14ac:dyDescent="0.6">
      <c r="A25" s="19">
        <v>15</v>
      </c>
      <c r="B25" s="20" t="s">
        <v>36</v>
      </c>
      <c r="C25" s="21">
        <v>500</v>
      </c>
      <c r="D25" s="24" t="s">
        <v>20</v>
      </c>
      <c r="E25" s="25" t="s">
        <v>21</v>
      </c>
    </row>
    <row r="26" spans="1:5" ht="53.25" customHeight="1" thickBot="1" x14ac:dyDescent="0.6">
      <c r="A26" s="19">
        <v>16</v>
      </c>
      <c r="B26" s="20" t="s">
        <v>37</v>
      </c>
      <c r="C26" s="21">
        <v>620</v>
      </c>
      <c r="D26" s="24" t="s">
        <v>22</v>
      </c>
      <c r="E26" s="25" t="s">
        <v>21</v>
      </c>
    </row>
    <row r="27" spans="1:5" ht="37.5" customHeight="1" thickBot="1" x14ac:dyDescent="0.6">
      <c r="A27" s="19">
        <v>17</v>
      </c>
      <c r="B27" s="20" t="s">
        <v>38</v>
      </c>
      <c r="C27" s="29">
        <v>1480</v>
      </c>
      <c r="D27" s="22">
        <v>42493</v>
      </c>
      <c r="E27" s="25"/>
    </row>
    <row r="28" spans="1:5" ht="39.75" customHeight="1" thickBot="1" x14ac:dyDescent="0.6">
      <c r="A28" s="19">
        <v>18</v>
      </c>
      <c r="B28" s="20" t="s">
        <v>39</v>
      </c>
      <c r="C28" s="21">
        <v>300</v>
      </c>
      <c r="D28" s="24" t="s">
        <v>23</v>
      </c>
      <c r="E28" s="25" t="s">
        <v>46</v>
      </c>
    </row>
    <row r="29" spans="1:5" ht="45.75" customHeight="1" thickBot="1" x14ac:dyDescent="0.6">
      <c r="A29" s="19">
        <v>19</v>
      </c>
      <c r="B29" s="20" t="s">
        <v>42</v>
      </c>
      <c r="C29" s="21">
        <v>620</v>
      </c>
      <c r="D29" s="22">
        <v>42707</v>
      </c>
      <c r="E29" s="25"/>
    </row>
    <row r="30" spans="1:5" ht="45.75" customHeight="1" thickBot="1" x14ac:dyDescent="0.6">
      <c r="A30" s="19">
        <v>20</v>
      </c>
      <c r="B30" s="20" t="s">
        <v>40</v>
      </c>
      <c r="C30" s="21">
        <v>300</v>
      </c>
      <c r="D30" s="22">
        <v>42707</v>
      </c>
      <c r="E30" s="25"/>
    </row>
    <row r="31" spans="1:5" ht="35.700000000000003" thickBot="1" x14ac:dyDescent="0.6">
      <c r="A31" s="19">
        <v>21</v>
      </c>
      <c r="B31" s="20" t="s">
        <v>41</v>
      </c>
      <c r="C31" s="21">
        <v>500</v>
      </c>
      <c r="D31" s="24" t="s">
        <v>24</v>
      </c>
      <c r="E31" s="25"/>
    </row>
    <row r="32" spans="1:5" ht="39" customHeight="1" thickBot="1" x14ac:dyDescent="0.6">
      <c r="A32" s="19">
        <v>22</v>
      </c>
      <c r="B32" s="20" t="s">
        <v>43</v>
      </c>
      <c r="C32" s="21">
        <v>300</v>
      </c>
      <c r="D32" s="24" t="s">
        <v>24</v>
      </c>
      <c r="E32" s="25"/>
    </row>
    <row r="33" spans="1:5" ht="43.5" customHeight="1" thickBot="1" x14ac:dyDescent="0.6">
      <c r="A33" s="19">
        <v>13</v>
      </c>
      <c r="B33" s="20" t="s">
        <v>44</v>
      </c>
      <c r="C33" s="26">
        <v>500</v>
      </c>
      <c r="D33" s="27" t="s">
        <v>25</v>
      </c>
      <c r="E33" s="28" t="s">
        <v>45</v>
      </c>
    </row>
    <row r="34" spans="1:5" s="82" customFormat="1" ht="17.350000000000001" x14ac:dyDescent="0.5">
      <c r="A34" s="34" t="s">
        <v>49</v>
      </c>
      <c r="B34" s="35" t="s">
        <v>50</v>
      </c>
      <c r="C34" s="79">
        <f>C36+C37+C38</f>
        <v>1400</v>
      </c>
      <c r="D34" s="80"/>
      <c r="E34" s="81"/>
    </row>
    <row r="35" spans="1:5" ht="17.7" x14ac:dyDescent="0.55000000000000004">
      <c r="A35" s="39">
        <v>1</v>
      </c>
      <c r="B35" s="40" t="s">
        <v>51</v>
      </c>
      <c r="C35" s="48">
        <v>1400</v>
      </c>
      <c r="D35" s="37"/>
      <c r="E35" s="38"/>
    </row>
    <row r="36" spans="1:5" ht="35.35" x14ac:dyDescent="0.55000000000000004">
      <c r="A36" s="41" t="s">
        <v>52</v>
      </c>
      <c r="B36" s="42" t="s">
        <v>54</v>
      </c>
      <c r="C36" s="36">
        <v>500</v>
      </c>
      <c r="D36" s="43">
        <v>42647</v>
      </c>
      <c r="E36" s="38"/>
    </row>
    <row r="37" spans="1:5" ht="17.7" x14ac:dyDescent="0.55000000000000004">
      <c r="A37" s="41" t="s">
        <v>52</v>
      </c>
      <c r="B37" s="42" t="s">
        <v>55</v>
      </c>
      <c r="C37" s="36">
        <v>300</v>
      </c>
      <c r="D37" s="43">
        <v>42647</v>
      </c>
      <c r="E37" s="38"/>
    </row>
    <row r="38" spans="1:5" ht="35.700000000000003" thickBot="1" x14ac:dyDescent="0.6">
      <c r="A38" s="44" t="s">
        <v>52</v>
      </c>
      <c r="B38" s="45" t="s">
        <v>56</v>
      </c>
      <c r="C38" s="7">
        <v>600</v>
      </c>
      <c r="D38" s="46" t="s">
        <v>53</v>
      </c>
      <c r="E38" s="47"/>
    </row>
    <row r="39" spans="1:5" s="82" customFormat="1" ht="17.350000000000001" x14ac:dyDescent="0.5">
      <c r="A39" s="34" t="s">
        <v>196</v>
      </c>
      <c r="B39" s="35" t="s">
        <v>197</v>
      </c>
      <c r="C39" s="79">
        <f>SUM(C40:C45)</f>
        <v>2900</v>
      </c>
      <c r="D39" s="80"/>
      <c r="E39" s="81"/>
    </row>
    <row r="40" spans="1:5" ht="17.7" x14ac:dyDescent="0.55000000000000004">
      <c r="A40" s="41">
        <v>1</v>
      </c>
      <c r="B40" s="42" t="s">
        <v>198</v>
      </c>
      <c r="C40" s="36">
        <v>600</v>
      </c>
      <c r="D40" s="37" t="s">
        <v>199</v>
      </c>
      <c r="E40" s="38"/>
    </row>
    <row r="41" spans="1:5" ht="17.7" x14ac:dyDescent="0.55000000000000004">
      <c r="A41" s="41">
        <v>2</v>
      </c>
      <c r="B41" s="42" t="s">
        <v>200</v>
      </c>
      <c r="C41" s="36">
        <v>300</v>
      </c>
      <c r="D41" s="37" t="s">
        <v>201</v>
      </c>
      <c r="E41" s="38"/>
    </row>
    <row r="42" spans="1:5" ht="35.35" x14ac:dyDescent="0.55000000000000004">
      <c r="A42" s="34">
        <v>3</v>
      </c>
      <c r="B42" s="76" t="s">
        <v>202</v>
      </c>
      <c r="C42" s="36">
        <v>500</v>
      </c>
      <c r="D42" s="43">
        <v>42530</v>
      </c>
      <c r="E42" s="38"/>
    </row>
    <row r="43" spans="1:5" ht="17.7" x14ac:dyDescent="0.55000000000000004">
      <c r="A43" s="34">
        <v>4</v>
      </c>
      <c r="B43" s="76" t="s">
        <v>203</v>
      </c>
      <c r="C43" s="36">
        <v>500</v>
      </c>
      <c r="D43" s="43">
        <v>42713</v>
      </c>
      <c r="E43" s="38"/>
    </row>
    <row r="44" spans="1:5" ht="17.7" x14ac:dyDescent="0.55000000000000004">
      <c r="A44" s="34">
        <v>5</v>
      </c>
      <c r="B44" s="76" t="s">
        <v>204</v>
      </c>
      <c r="C44" s="36">
        <v>500</v>
      </c>
      <c r="D44" s="37" t="s">
        <v>205</v>
      </c>
      <c r="E44" s="38"/>
    </row>
    <row r="45" spans="1:5" ht="35.35" x14ac:dyDescent="0.55000000000000004">
      <c r="A45" s="34">
        <v>6</v>
      </c>
      <c r="B45" s="76" t="s">
        <v>206</v>
      </c>
      <c r="C45" s="36">
        <v>500</v>
      </c>
      <c r="D45" s="37" t="s">
        <v>207</v>
      </c>
      <c r="E45" s="38"/>
    </row>
    <row r="46" spans="1:5" ht="17.350000000000001" x14ac:dyDescent="0.5">
      <c r="A46" s="34" t="s">
        <v>208</v>
      </c>
      <c r="B46" s="35" t="s">
        <v>235</v>
      </c>
      <c r="C46" s="79">
        <f>SUM(C47:C54)</f>
        <v>9270</v>
      </c>
      <c r="D46" s="77"/>
      <c r="E46" s="78"/>
    </row>
    <row r="47" spans="1:5" ht="35.35" x14ac:dyDescent="0.55000000000000004">
      <c r="A47" s="34">
        <v>1</v>
      </c>
      <c r="B47" s="76" t="s">
        <v>209</v>
      </c>
      <c r="C47" s="36">
        <v>300</v>
      </c>
      <c r="D47" s="43">
        <v>42379</v>
      </c>
      <c r="E47" s="38"/>
    </row>
    <row r="48" spans="1:5" ht="35.35" x14ac:dyDescent="0.55000000000000004">
      <c r="A48" s="34">
        <v>2</v>
      </c>
      <c r="B48" s="76" t="s">
        <v>210</v>
      </c>
      <c r="C48" s="88">
        <v>620</v>
      </c>
      <c r="D48" s="89">
        <v>42561</v>
      </c>
      <c r="E48" s="90"/>
    </row>
    <row r="49" spans="1:5" ht="17.7" x14ac:dyDescent="0.55000000000000004">
      <c r="A49" s="34">
        <v>3</v>
      </c>
      <c r="B49" s="76" t="s">
        <v>211</v>
      </c>
      <c r="C49" s="88">
        <v>600</v>
      </c>
      <c r="D49" s="91" t="s">
        <v>212</v>
      </c>
      <c r="E49" s="92"/>
    </row>
    <row r="50" spans="1:5" ht="17.7" x14ac:dyDescent="0.55000000000000004">
      <c r="A50" s="34">
        <v>4</v>
      </c>
      <c r="B50" s="76" t="s">
        <v>213</v>
      </c>
      <c r="C50" s="88">
        <v>900</v>
      </c>
      <c r="D50" s="91" t="s">
        <v>214</v>
      </c>
      <c r="E50" s="93" t="s">
        <v>215</v>
      </c>
    </row>
    <row r="51" spans="1:5" ht="17.7" x14ac:dyDescent="0.55000000000000004">
      <c r="A51" s="84">
        <v>5</v>
      </c>
      <c r="B51" s="85" t="s">
        <v>216</v>
      </c>
      <c r="C51" s="86">
        <v>5400</v>
      </c>
      <c r="D51" s="94" t="s">
        <v>217</v>
      </c>
      <c r="E51" s="94"/>
    </row>
    <row r="52" spans="1:5" ht="17.7" x14ac:dyDescent="0.55000000000000004">
      <c r="A52" s="84">
        <v>6</v>
      </c>
      <c r="B52" s="85" t="s">
        <v>218</v>
      </c>
      <c r="C52" s="87">
        <v>500</v>
      </c>
      <c r="D52" s="95">
        <v>43020</v>
      </c>
      <c r="E52" s="94"/>
    </row>
    <row r="53" spans="1:5" ht="17.7" x14ac:dyDescent="0.55000000000000004">
      <c r="A53" s="84">
        <v>7</v>
      </c>
      <c r="B53" s="85" t="s">
        <v>220</v>
      </c>
      <c r="C53" s="87">
        <v>300</v>
      </c>
      <c r="D53" s="94" t="s">
        <v>219</v>
      </c>
      <c r="E53" s="94"/>
    </row>
    <row r="54" spans="1:5" ht="17.7" x14ac:dyDescent="0.55000000000000004">
      <c r="A54" s="84">
        <v>8</v>
      </c>
      <c r="B54" s="85" t="s">
        <v>221</v>
      </c>
      <c r="C54" s="87">
        <v>650</v>
      </c>
      <c r="D54" s="94" t="s">
        <v>222</v>
      </c>
      <c r="E54" s="94"/>
    </row>
    <row r="55" spans="1:5" ht="17.7" x14ac:dyDescent="0.55000000000000004">
      <c r="A55" t="s">
        <v>226</v>
      </c>
      <c r="B55" s="85" t="s">
        <v>227</v>
      </c>
      <c r="C55" s="99">
        <v>7500</v>
      </c>
      <c r="D55" s="94"/>
      <c r="E55" s="94"/>
    </row>
    <row r="56" spans="1:5" s="98" customFormat="1" ht="35.35" x14ac:dyDescent="0.55000000000000004">
      <c r="A56" s="96">
        <v>1</v>
      </c>
      <c r="B56" s="85" t="s">
        <v>228</v>
      </c>
      <c r="C56" s="55">
        <f>15*500</f>
        <v>7500</v>
      </c>
      <c r="D56" s="97"/>
      <c r="E56" s="97" t="s">
        <v>229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>
      <selection activeCell="C5" sqref="C5"/>
    </sheetView>
  </sheetViews>
  <sheetFormatPr defaultColWidth="32.87890625" defaultRowHeight="17.7" x14ac:dyDescent="0.55000000000000004"/>
  <cols>
    <col min="1" max="1" width="6.1171875" style="52" customWidth="1"/>
    <col min="2" max="2" width="32.87890625" style="52"/>
    <col min="3" max="3" width="18.29296875" style="52" customWidth="1"/>
    <col min="4" max="4" width="17.1171875" style="52" customWidth="1"/>
    <col min="5" max="16384" width="32.87890625" style="52"/>
  </cols>
  <sheetData>
    <row r="1" spans="1:6" s="49" customFormat="1" x14ac:dyDescent="0.55000000000000004">
      <c r="A1" s="130" t="s">
        <v>236</v>
      </c>
      <c r="B1" s="130"/>
      <c r="C1" s="130"/>
      <c r="D1" s="130"/>
    </row>
    <row r="2" spans="1:6" x14ac:dyDescent="0.55000000000000004">
      <c r="A2" s="50"/>
      <c r="B2" s="50"/>
      <c r="C2" s="50"/>
      <c r="D2" s="50"/>
    </row>
    <row r="3" spans="1:6" s="49" customFormat="1" x14ac:dyDescent="0.55000000000000004">
      <c r="A3" s="53" t="s">
        <v>0</v>
      </c>
      <c r="B3" s="53" t="s">
        <v>59</v>
      </c>
      <c r="C3" s="53" t="s">
        <v>60</v>
      </c>
      <c r="D3" s="49" t="s">
        <v>61</v>
      </c>
    </row>
    <row r="4" spans="1:6" s="55" customFormat="1" ht="17.350000000000001" x14ac:dyDescent="0.5">
      <c r="A4" s="54"/>
      <c r="B4" s="54" t="s">
        <v>63</v>
      </c>
      <c r="C4" s="33">
        <f>C5+C118</f>
        <v>58990000</v>
      </c>
      <c r="D4" s="54"/>
      <c r="F4" s="56"/>
    </row>
    <row r="5" spans="1:6" s="55" customFormat="1" ht="17.350000000000001" x14ac:dyDescent="0.5">
      <c r="A5" s="54"/>
      <c r="B5" s="54" t="s">
        <v>237</v>
      </c>
      <c r="C5" s="33">
        <v>23301000</v>
      </c>
      <c r="D5" s="54"/>
    </row>
    <row r="6" spans="1:6" x14ac:dyDescent="0.55000000000000004">
      <c r="A6" s="50">
        <v>1</v>
      </c>
      <c r="B6" s="50" t="s">
        <v>65</v>
      </c>
      <c r="C6" s="50"/>
      <c r="D6" s="71"/>
      <c r="E6" s="57"/>
      <c r="F6" s="58"/>
    </row>
    <row r="7" spans="1:6" x14ac:dyDescent="0.55000000000000004">
      <c r="A7" s="50">
        <v>2</v>
      </c>
      <c r="B7" s="50" t="s">
        <v>66</v>
      </c>
      <c r="C7" s="50"/>
      <c r="D7" s="50"/>
      <c r="E7" s="59"/>
    </row>
    <row r="8" spans="1:6" x14ac:dyDescent="0.55000000000000004">
      <c r="A8" s="50">
        <v>3</v>
      </c>
      <c r="B8" s="50" t="s">
        <v>67</v>
      </c>
      <c r="C8" s="50"/>
      <c r="D8" s="50"/>
    </row>
    <row r="9" spans="1:6" x14ac:dyDescent="0.55000000000000004">
      <c r="A9" s="50">
        <v>4</v>
      </c>
      <c r="B9" s="50" t="s">
        <v>68</v>
      </c>
      <c r="C9" s="53">
        <v>500000</v>
      </c>
      <c r="D9" s="50">
        <v>1</v>
      </c>
    </row>
    <row r="10" spans="1:6" x14ac:dyDescent="0.55000000000000004">
      <c r="A10" s="50">
        <v>5</v>
      </c>
      <c r="B10" s="50" t="s">
        <v>69</v>
      </c>
      <c r="C10" s="100">
        <v>500000</v>
      </c>
      <c r="D10" s="50">
        <v>1</v>
      </c>
    </row>
    <row r="11" spans="1:6" x14ac:dyDescent="0.55000000000000004">
      <c r="A11" s="50">
        <v>6</v>
      </c>
      <c r="B11" s="50" t="s">
        <v>70</v>
      </c>
      <c r="C11" s="50"/>
      <c r="D11" s="50"/>
      <c r="E11" s="57"/>
    </row>
    <row r="12" spans="1:6" x14ac:dyDescent="0.55000000000000004">
      <c r="A12" s="50">
        <v>7</v>
      </c>
      <c r="B12" s="50" t="s">
        <v>71</v>
      </c>
      <c r="C12" s="50"/>
      <c r="D12" s="50"/>
    </row>
    <row r="13" spans="1:6" x14ac:dyDescent="0.55000000000000004">
      <c r="A13" s="50">
        <v>8</v>
      </c>
      <c r="B13" s="50" t="s">
        <v>72</v>
      </c>
      <c r="C13" s="71">
        <v>500000</v>
      </c>
      <c r="D13" s="50"/>
    </row>
    <row r="14" spans="1:6" x14ac:dyDescent="0.55000000000000004">
      <c r="A14" s="50">
        <v>9</v>
      </c>
      <c r="B14" s="50" t="s">
        <v>73</v>
      </c>
      <c r="C14" s="50"/>
      <c r="D14" s="50"/>
      <c r="F14" s="54"/>
    </row>
    <row r="15" spans="1:6" x14ac:dyDescent="0.55000000000000004">
      <c r="A15" s="50">
        <v>10</v>
      </c>
      <c r="B15" s="50" t="s">
        <v>74</v>
      </c>
      <c r="C15" s="53"/>
      <c r="D15" s="62"/>
      <c r="E15" s="57"/>
    </row>
    <row r="16" spans="1:6" x14ac:dyDescent="0.55000000000000004">
      <c r="A16" s="50">
        <v>11</v>
      </c>
      <c r="B16" s="50" t="s">
        <v>75</v>
      </c>
      <c r="C16" s="53"/>
      <c r="D16" s="50"/>
    </row>
    <row r="17" spans="1:5" x14ac:dyDescent="0.55000000000000004">
      <c r="A17" s="50">
        <v>12</v>
      </c>
      <c r="B17" s="50" t="s">
        <v>76</v>
      </c>
      <c r="C17" s="100">
        <v>200000</v>
      </c>
      <c r="D17" s="50">
        <v>1</v>
      </c>
    </row>
    <row r="18" spans="1:5" x14ac:dyDescent="0.55000000000000004">
      <c r="A18" s="50">
        <v>13</v>
      </c>
      <c r="B18" s="50" t="s">
        <v>77</v>
      </c>
      <c r="C18" s="50"/>
      <c r="D18" s="50"/>
    </row>
    <row r="19" spans="1:5" x14ac:dyDescent="0.55000000000000004">
      <c r="A19" s="50">
        <v>14</v>
      </c>
      <c r="B19" s="50" t="s">
        <v>78</v>
      </c>
      <c r="C19" s="100">
        <v>1000000</v>
      </c>
      <c r="D19" s="50">
        <v>1</v>
      </c>
    </row>
    <row r="20" spans="1:5" x14ac:dyDescent="0.55000000000000004">
      <c r="A20" s="50">
        <v>15</v>
      </c>
      <c r="B20" s="50" t="s">
        <v>79</v>
      </c>
      <c r="C20" s="53"/>
      <c r="D20" s="50"/>
    </row>
    <row r="21" spans="1:5" x14ac:dyDescent="0.55000000000000004">
      <c r="A21" s="50">
        <v>16</v>
      </c>
      <c r="B21" s="50" t="s">
        <v>80</v>
      </c>
      <c r="C21" s="50"/>
      <c r="D21" s="50"/>
      <c r="E21" s="57"/>
    </row>
    <row r="22" spans="1:5" x14ac:dyDescent="0.55000000000000004">
      <c r="A22" s="50">
        <v>17</v>
      </c>
      <c r="B22" s="50" t="s">
        <v>81</v>
      </c>
      <c r="C22" s="100">
        <v>500000</v>
      </c>
      <c r="D22" s="50">
        <v>1</v>
      </c>
    </row>
    <row r="23" spans="1:5" x14ac:dyDescent="0.55000000000000004">
      <c r="A23" s="50">
        <v>18</v>
      </c>
      <c r="B23" s="50" t="s">
        <v>82</v>
      </c>
      <c r="C23" s="50"/>
      <c r="D23" s="50"/>
    </row>
    <row r="24" spans="1:5" x14ac:dyDescent="0.55000000000000004">
      <c r="A24" s="50">
        <v>19</v>
      </c>
      <c r="B24" s="50" t="s">
        <v>83</v>
      </c>
      <c r="C24" s="53"/>
      <c r="D24" s="50"/>
    </row>
    <row r="25" spans="1:5" x14ac:dyDescent="0.55000000000000004">
      <c r="A25" s="50">
        <v>20</v>
      </c>
      <c r="B25" s="50" t="s">
        <v>84</v>
      </c>
      <c r="C25" s="50"/>
      <c r="D25" s="50"/>
    </row>
    <row r="26" spans="1:5" x14ac:dyDescent="0.55000000000000004">
      <c r="A26" s="50">
        <v>21</v>
      </c>
      <c r="B26" s="50" t="s">
        <v>85</v>
      </c>
      <c r="C26" s="50"/>
      <c r="D26" s="50"/>
    </row>
    <row r="27" spans="1:5" x14ac:dyDescent="0.55000000000000004">
      <c r="A27" s="50">
        <v>22</v>
      </c>
      <c r="B27" s="50" t="s">
        <v>86</v>
      </c>
      <c r="C27" s="50"/>
      <c r="D27" s="50"/>
    </row>
    <row r="28" spans="1:5" x14ac:dyDescent="0.55000000000000004">
      <c r="A28" s="50">
        <v>23</v>
      </c>
      <c r="B28" s="50" t="s">
        <v>87</v>
      </c>
      <c r="C28" s="53"/>
      <c r="D28" s="53"/>
    </row>
    <row r="29" spans="1:5" x14ac:dyDescent="0.55000000000000004">
      <c r="A29" s="50">
        <v>24</v>
      </c>
      <c r="B29" s="50" t="s">
        <v>89</v>
      </c>
    </row>
    <row r="30" spans="1:5" x14ac:dyDescent="0.55000000000000004">
      <c r="A30" s="50">
        <v>25</v>
      </c>
      <c r="B30" s="50" t="s">
        <v>90</v>
      </c>
      <c r="C30" s="50"/>
      <c r="D30" s="50"/>
    </row>
    <row r="31" spans="1:5" x14ac:dyDescent="0.55000000000000004">
      <c r="A31" s="50">
        <v>26</v>
      </c>
      <c r="B31" s="64" t="s">
        <v>91</v>
      </c>
      <c r="C31" s="50"/>
      <c r="D31" s="50"/>
    </row>
    <row r="32" spans="1:5" x14ac:dyDescent="0.55000000000000004">
      <c r="A32" s="50">
        <v>27</v>
      </c>
      <c r="B32" s="50" t="s">
        <v>92</v>
      </c>
      <c r="C32" s="50"/>
      <c r="D32" s="50"/>
    </row>
    <row r="33" spans="1:5" x14ac:dyDescent="0.55000000000000004">
      <c r="A33" s="50">
        <v>28</v>
      </c>
      <c r="B33" s="50" t="s">
        <v>93</v>
      </c>
      <c r="C33" s="50"/>
      <c r="D33" s="50"/>
    </row>
    <row r="34" spans="1:5" x14ac:dyDescent="0.55000000000000004">
      <c r="A34" s="50">
        <v>29</v>
      </c>
      <c r="B34" s="50" t="s">
        <v>94</v>
      </c>
      <c r="C34" s="100">
        <v>1000000</v>
      </c>
      <c r="D34" s="50">
        <v>1</v>
      </c>
      <c r="E34" s="57"/>
    </row>
    <row r="35" spans="1:5" x14ac:dyDescent="0.55000000000000004">
      <c r="A35" s="50">
        <v>30</v>
      </c>
      <c r="B35" s="50" t="s">
        <v>95</v>
      </c>
      <c r="C35" s="50"/>
      <c r="D35" s="50"/>
    </row>
    <row r="36" spans="1:5" x14ac:dyDescent="0.55000000000000004">
      <c r="A36" s="50">
        <v>31</v>
      </c>
      <c r="B36" s="50" t="s">
        <v>96</v>
      </c>
      <c r="C36" s="100">
        <v>1000000</v>
      </c>
      <c r="D36" s="50">
        <v>1</v>
      </c>
      <c r="E36" s="65"/>
    </row>
    <row r="37" spans="1:5" x14ac:dyDescent="0.55000000000000004">
      <c r="A37" s="50">
        <v>32</v>
      </c>
      <c r="B37" s="50" t="s">
        <v>97</v>
      </c>
      <c r="C37" s="50"/>
      <c r="D37" s="50"/>
    </row>
    <row r="38" spans="1:5" x14ac:dyDescent="0.55000000000000004">
      <c r="A38" s="50">
        <v>33</v>
      </c>
      <c r="B38" s="50" t="s">
        <v>98</v>
      </c>
      <c r="C38" s="100">
        <v>1000000</v>
      </c>
      <c r="D38" s="50">
        <v>1</v>
      </c>
    </row>
    <row r="39" spans="1:5" x14ac:dyDescent="0.55000000000000004">
      <c r="A39" s="50">
        <v>34</v>
      </c>
      <c r="B39" s="50" t="s">
        <v>99</v>
      </c>
      <c r="C39" s="50"/>
      <c r="D39" s="50"/>
    </row>
    <row r="40" spans="1:5" x14ac:dyDescent="0.55000000000000004">
      <c r="A40" s="50">
        <v>35</v>
      </c>
      <c r="B40" s="50" t="s">
        <v>100</v>
      </c>
      <c r="C40" s="50"/>
      <c r="D40" s="50"/>
    </row>
    <row r="41" spans="1:5" x14ac:dyDescent="0.55000000000000004">
      <c r="A41" s="50">
        <v>36</v>
      </c>
      <c r="B41" s="50" t="s">
        <v>101</v>
      </c>
      <c r="C41" s="100">
        <v>500000</v>
      </c>
      <c r="D41" s="50">
        <v>1</v>
      </c>
    </row>
    <row r="42" spans="1:5" x14ac:dyDescent="0.55000000000000004">
      <c r="A42" s="50">
        <v>37</v>
      </c>
      <c r="B42" s="50" t="s">
        <v>102</v>
      </c>
      <c r="C42" s="100">
        <v>500000</v>
      </c>
      <c r="D42" s="50">
        <v>1</v>
      </c>
    </row>
    <row r="43" spans="1:5" x14ac:dyDescent="0.55000000000000004">
      <c r="A43" s="50">
        <v>38</v>
      </c>
      <c r="B43" s="50" t="s">
        <v>103</v>
      </c>
      <c r="C43" s="50"/>
      <c r="D43" s="50"/>
    </row>
    <row r="44" spans="1:5" x14ac:dyDescent="0.55000000000000004">
      <c r="A44" s="50">
        <v>39</v>
      </c>
      <c r="B44" s="50" t="s">
        <v>104</v>
      </c>
      <c r="C44" s="50"/>
      <c r="D44" s="50"/>
    </row>
    <row r="45" spans="1:5" x14ac:dyDescent="0.55000000000000004">
      <c r="A45" s="50">
        <v>40</v>
      </c>
      <c r="B45" s="50" t="s">
        <v>105</v>
      </c>
      <c r="C45" s="50"/>
      <c r="D45" s="50"/>
    </row>
    <row r="46" spans="1:5" x14ac:dyDescent="0.55000000000000004">
      <c r="A46" s="50">
        <v>41</v>
      </c>
      <c r="B46" s="50" t="s">
        <v>106</v>
      </c>
      <c r="C46" s="100">
        <v>1000000</v>
      </c>
      <c r="D46" s="50">
        <v>1</v>
      </c>
    </row>
    <row r="47" spans="1:5" x14ac:dyDescent="0.55000000000000004">
      <c r="A47" s="50">
        <v>42</v>
      </c>
      <c r="B47" s="50" t="s">
        <v>107</v>
      </c>
      <c r="C47" s="50"/>
      <c r="D47" s="50"/>
    </row>
    <row r="48" spans="1:5" x14ac:dyDescent="0.55000000000000004">
      <c r="A48" s="50">
        <v>43</v>
      </c>
      <c r="B48" s="50" t="s">
        <v>108</v>
      </c>
      <c r="C48" s="100">
        <v>500000</v>
      </c>
      <c r="D48" s="50">
        <v>1</v>
      </c>
    </row>
    <row r="49" spans="1:5" x14ac:dyDescent="0.55000000000000004">
      <c r="A49" s="50">
        <v>44</v>
      </c>
      <c r="B49" s="50" t="s">
        <v>109</v>
      </c>
      <c r="C49" s="50"/>
      <c r="D49" s="50"/>
    </row>
    <row r="50" spans="1:5" x14ac:dyDescent="0.55000000000000004">
      <c r="A50" s="50">
        <v>45</v>
      </c>
      <c r="B50" s="50" t="s">
        <v>110</v>
      </c>
      <c r="C50" s="50"/>
      <c r="D50" s="50"/>
    </row>
    <row r="51" spans="1:5" x14ac:dyDescent="0.55000000000000004">
      <c r="A51" s="50">
        <v>46</v>
      </c>
      <c r="B51" s="50" t="s">
        <v>111</v>
      </c>
      <c r="C51" s="50"/>
      <c r="D51" s="50"/>
    </row>
    <row r="52" spans="1:5" x14ac:dyDescent="0.55000000000000004">
      <c r="A52" s="50">
        <v>47</v>
      </c>
      <c r="B52" s="50" t="s">
        <v>112</v>
      </c>
      <c r="C52" s="53"/>
      <c r="D52" s="50"/>
    </row>
    <row r="53" spans="1:5" x14ac:dyDescent="0.55000000000000004">
      <c r="A53" s="50">
        <v>48</v>
      </c>
      <c r="B53" s="50" t="s">
        <v>113</v>
      </c>
      <c r="C53" s="50"/>
      <c r="D53" s="50"/>
    </row>
    <row r="54" spans="1:5" x14ac:dyDescent="0.55000000000000004">
      <c r="A54" s="50">
        <v>49</v>
      </c>
      <c r="B54" s="50" t="s">
        <v>114</v>
      </c>
      <c r="C54" s="100">
        <v>1000000</v>
      </c>
      <c r="D54" s="50"/>
    </row>
    <row r="55" spans="1:5" x14ac:dyDescent="0.55000000000000004">
      <c r="A55" s="50">
        <v>50</v>
      </c>
      <c r="B55" s="50" t="s">
        <v>115</v>
      </c>
      <c r="C55" s="50"/>
      <c r="D55" s="50"/>
    </row>
    <row r="56" spans="1:5" x14ac:dyDescent="0.55000000000000004">
      <c r="A56" s="50">
        <v>51</v>
      </c>
      <c r="B56" s="50" t="s">
        <v>116</v>
      </c>
      <c r="C56" s="50"/>
      <c r="D56" s="50"/>
    </row>
    <row r="57" spans="1:5" x14ac:dyDescent="0.55000000000000004">
      <c r="A57" s="50">
        <v>52</v>
      </c>
      <c r="B57" s="50" t="s">
        <v>117</v>
      </c>
      <c r="C57" s="50"/>
      <c r="D57" s="50"/>
    </row>
    <row r="58" spans="1:5" x14ac:dyDescent="0.55000000000000004">
      <c r="A58" s="50">
        <v>53</v>
      </c>
      <c r="B58" s="50" t="s">
        <v>118</v>
      </c>
      <c r="C58" s="50"/>
      <c r="D58" s="50"/>
    </row>
    <row r="59" spans="1:5" x14ac:dyDescent="0.55000000000000004">
      <c r="A59" s="50">
        <v>54</v>
      </c>
      <c r="B59" s="50" t="s">
        <v>119</v>
      </c>
      <c r="C59" s="50"/>
      <c r="D59" s="50"/>
    </row>
    <row r="60" spans="1:5" x14ac:dyDescent="0.55000000000000004">
      <c r="A60" s="50">
        <v>55</v>
      </c>
      <c r="B60" s="50" t="s">
        <v>120</v>
      </c>
      <c r="C60" s="102">
        <v>1000000</v>
      </c>
      <c r="D60" s="50"/>
    </row>
    <row r="61" spans="1:5" x14ac:dyDescent="0.55000000000000004">
      <c r="A61" s="50">
        <v>56</v>
      </c>
      <c r="B61" s="50" t="s">
        <v>123</v>
      </c>
      <c r="C61" s="100">
        <v>1000000</v>
      </c>
      <c r="D61" s="50">
        <v>1</v>
      </c>
    </row>
    <row r="62" spans="1:5" x14ac:dyDescent="0.55000000000000004">
      <c r="A62" s="50">
        <v>57</v>
      </c>
      <c r="B62" s="50" t="s">
        <v>124</v>
      </c>
      <c r="C62" s="53"/>
      <c r="D62" s="66"/>
    </row>
    <row r="63" spans="1:5" x14ac:dyDescent="0.55000000000000004">
      <c r="A63" s="50">
        <v>58</v>
      </c>
      <c r="B63" s="50" t="s">
        <v>125</v>
      </c>
      <c r="C63" s="53"/>
      <c r="D63" s="50"/>
    </row>
    <row r="64" spans="1:5" x14ac:dyDescent="0.55000000000000004">
      <c r="A64" s="50">
        <v>59</v>
      </c>
      <c r="B64" s="50" t="s">
        <v>126</v>
      </c>
      <c r="C64" s="100">
        <v>500000</v>
      </c>
      <c r="D64" s="50">
        <v>1</v>
      </c>
      <c r="E64" s="57"/>
    </row>
    <row r="65" spans="1:5" x14ac:dyDescent="0.55000000000000004">
      <c r="A65" s="50">
        <v>60</v>
      </c>
      <c r="B65" s="50" t="s">
        <v>127</v>
      </c>
      <c r="C65" s="100">
        <v>500000</v>
      </c>
      <c r="D65" s="50">
        <v>1</v>
      </c>
      <c r="E65" s="57"/>
    </row>
    <row r="66" spans="1:5" x14ac:dyDescent="0.55000000000000004">
      <c r="A66" s="50">
        <v>61</v>
      </c>
      <c r="B66" s="50" t="s">
        <v>129</v>
      </c>
      <c r="C66" s="100">
        <v>500000</v>
      </c>
      <c r="D66" s="50">
        <v>1</v>
      </c>
    </row>
    <row r="67" spans="1:5" x14ac:dyDescent="0.55000000000000004">
      <c r="A67" s="50">
        <v>62</v>
      </c>
      <c r="B67" s="50" t="s">
        <v>130</v>
      </c>
      <c r="C67" s="50"/>
      <c r="D67" s="50"/>
    </row>
    <row r="68" spans="1:5" x14ac:dyDescent="0.55000000000000004">
      <c r="A68" s="50">
        <v>63</v>
      </c>
      <c r="B68" s="50" t="s">
        <v>131</v>
      </c>
      <c r="C68" s="100">
        <v>500000</v>
      </c>
      <c r="D68" s="50">
        <v>1</v>
      </c>
    </row>
    <row r="69" spans="1:5" x14ac:dyDescent="0.55000000000000004">
      <c r="A69" s="50">
        <v>64</v>
      </c>
      <c r="B69" s="50" t="s">
        <v>132</v>
      </c>
      <c r="C69" s="50"/>
      <c r="D69" s="50"/>
      <c r="E69" s="57"/>
    </row>
    <row r="70" spans="1:5" x14ac:dyDescent="0.55000000000000004">
      <c r="A70" s="50">
        <v>65</v>
      </c>
      <c r="B70" s="50" t="s">
        <v>133</v>
      </c>
      <c r="C70" s="100">
        <v>500000</v>
      </c>
      <c r="D70" s="50">
        <v>1</v>
      </c>
    </row>
    <row r="71" spans="1:5" x14ac:dyDescent="0.55000000000000004">
      <c r="A71" s="50">
        <v>66</v>
      </c>
      <c r="B71" s="50" t="s">
        <v>135</v>
      </c>
      <c r="C71" s="50"/>
      <c r="D71" s="50"/>
    </row>
    <row r="72" spans="1:5" x14ac:dyDescent="0.55000000000000004">
      <c r="A72" s="50">
        <v>67</v>
      </c>
      <c r="B72" s="50" t="s">
        <v>136</v>
      </c>
      <c r="C72" s="53"/>
      <c r="D72" s="50"/>
    </row>
    <row r="73" spans="1:5" x14ac:dyDescent="0.55000000000000004">
      <c r="A73" s="50">
        <v>68</v>
      </c>
      <c r="B73" s="50" t="s">
        <v>137</v>
      </c>
      <c r="C73" s="100">
        <v>500000</v>
      </c>
      <c r="D73" s="50">
        <v>1</v>
      </c>
    </row>
    <row r="74" spans="1:5" x14ac:dyDescent="0.55000000000000004">
      <c r="A74" s="50">
        <v>69</v>
      </c>
      <c r="B74" s="50" t="s">
        <v>141</v>
      </c>
      <c r="C74" s="53"/>
      <c r="D74" s="66"/>
      <c r="E74" s="57"/>
    </row>
    <row r="75" spans="1:5" x14ac:dyDescent="0.55000000000000004">
      <c r="A75" s="50">
        <v>70</v>
      </c>
      <c r="B75" s="50" t="s">
        <v>142</v>
      </c>
      <c r="C75" s="50"/>
      <c r="D75" s="50"/>
    </row>
    <row r="76" spans="1:5" x14ac:dyDescent="0.55000000000000004">
      <c r="A76" s="50">
        <v>71</v>
      </c>
      <c r="B76" s="50" t="s">
        <v>144</v>
      </c>
      <c r="C76" s="100">
        <v>1000000</v>
      </c>
      <c r="D76" s="50">
        <v>1</v>
      </c>
    </row>
    <row r="77" spans="1:5" x14ac:dyDescent="0.55000000000000004">
      <c r="A77" s="50">
        <v>72</v>
      </c>
      <c r="B77" s="50" t="s">
        <v>145</v>
      </c>
      <c r="C77" s="50"/>
      <c r="D77" s="50"/>
    </row>
    <row r="78" spans="1:5" x14ac:dyDescent="0.55000000000000004">
      <c r="A78" s="50">
        <v>73</v>
      </c>
      <c r="B78" s="50" t="s">
        <v>147</v>
      </c>
      <c r="C78" s="100">
        <v>1000000</v>
      </c>
      <c r="D78" s="50"/>
    </row>
    <row r="79" spans="1:5" x14ac:dyDescent="0.55000000000000004">
      <c r="A79" s="50">
        <v>74</v>
      </c>
      <c r="B79" s="50" t="s">
        <v>148</v>
      </c>
      <c r="C79" s="50"/>
      <c r="D79" s="50"/>
    </row>
    <row r="80" spans="1:5" x14ac:dyDescent="0.55000000000000004">
      <c r="A80" s="50">
        <v>75</v>
      </c>
      <c r="B80" s="50" t="s">
        <v>150</v>
      </c>
      <c r="C80" s="100">
        <v>500000</v>
      </c>
      <c r="D80" s="60"/>
    </row>
    <row r="81" spans="1:4" x14ac:dyDescent="0.55000000000000004">
      <c r="A81" s="50">
        <v>76</v>
      </c>
      <c r="B81" s="50" t="s">
        <v>151</v>
      </c>
      <c r="C81" s="50"/>
      <c r="D81" s="50"/>
    </row>
    <row r="82" spans="1:4" x14ac:dyDescent="0.55000000000000004">
      <c r="A82" s="50">
        <v>77</v>
      </c>
      <c r="B82" s="50" t="s">
        <v>152</v>
      </c>
      <c r="C82" s="100">
        <v>500000</v>
      </c>
      <c r="D82" s="50"/>
    </row>
    <row r="83" spans="1:4" x14ac:dyDescent="0.55000000000000004">
      <c r="A83" s="50">
        <v>78</v>
      </c>
      <c r="B83" s="50" t="s">
        <v>153</v>
      </c>
      <c r="C83" s="100">
        <v>500000</v>
      </c>
      <c r="D83" s="50"/>
    </row>
    <row r="84" spans="1:4" x14ac:dyDescent="0.55000000000000004">
      <c r="A84" s="50">
        <v>79</v>
      </c>
      <c r="B84" s="50" t="s">
        <v>154</v>
      </c>
      <c r="C84" s="50"/>
      <c r="D84" s="50"/>
    </row>
    <row r="85" spans="1:4" x14ac:dyDescent="0.55000000000000004">
      <c r="A85" s="50">
        <v>80</v>
      </c>
      <c r="B85" s="50" t="s">
        <v>156</v>
      </c>
      <c r="C85" s="100">
        <v>500000</v>
      </c>
      <c r="D85" s="50">
        <v>1</v>
      </c>
    </row>
    <row r="86" spans="1:4" x14ac:dyDescent="0.55000000000000004">
      <c r="A86" s="50">
        <v>81</v>
      </c>
      <c r="B86" s="50" t="s">
        <v>158</v>
      </c>
      <c r="C86" s="50"/>
      <c r="D86" s="50"/>
    </row>
    <row r="87" spans="1:4" x14ac:dyDescent="0.55000000000000004">
      <c r="A87" s="50">
        <v>82</v>
      </c>
      <c r="B87" s="50" t="s">
        <v>159</v>
      </c>
      <c r="C87" s="100">
        <v>500000</v>
      </c>
      <c r="D87" s="50">
        <v>1</v>
      </c>
    </row>
    <row r="88" spans="1:4" x14ac:dyDescent="0.55000000000000004">
      <c r="A88" s="50">
        <v>83</v>
      </c>
      <c r="B88" s="50" t="s">
        <v>160</v>
      </c>
      <c r="C88" s="100">
        <v>1000000</v>
      </c>
      <c r="D88" s="50">
        <v>1</v>
      </c>
    </row>
    <row r="89" spans="1:4" x14ac:dyDescent="0.55000000000000004">
      <c r="A89" s="50">
        <v>84</v>
      </c>
      <c r="B89" s="50" t="s">
        <v>161</v>
      </c>
      <c r="C89" s="50"/>
      <c r="D89" s="50"/>
    </row>
    <row r="90" spans="1:4" x14ac:dyDescent="0.55000000000000004">
      <c r="A90" s="50">
        <v>85</v>
      </c>
      <c r="B90" s="50" t="s">
        <v>162</v>
      </c>
      <c r="C90" s="100">
        <v>1000000</v>
      </c>
      <c r="D90" s="50">
        <v>1</v>
      </c>
    </row>
    <row r="91" spans="1:4" x14ac:dyDescent="0.55000000000000004">
      <c r="A91" s="50">
        <v>86</v>
      </c>
      <c r="B91" s="50" t="s">
        <v>163</v>
      </c>
      <c r="C91" s="50"/>
      <c r="D91" s="50"/>
    </row>
    <row r="92" spans="1:4" x14ac:dyDescent="0.55000000000000004">
      <c r="A92" s="50">
        <v>87</v>
      </c>
      <c r="B92" s="50" t="s">
        <v>164</v>
      </c>
      <c r="C92" s="100">
        <v>1000000</v>
      </c>
      <c r="D92" s="50"/>
    </row>
    <row r="93" spans="1:4" s="70" customFormat="1" x14ac:dyDescent="0.55000000000000004">
      <c r="A93" s="50">
        <v>88</v>
      </c>
      <c r="B93" s="68" t="s">
        <v>165</v>
      </c>
      <c r="C93" s="72">
        <v>500000</v>
      </c>
      <c r="D93" s="68"/>
    </row>
    <row r="94" spans="1:4" x14ac:dyDescent="0.55000000000000004">
      <c r="A94" s="50">
        <v>89</v>
      </c>
      <c r="B94" s="50" t="s">
        <v>166</v>
      </c>
      <c r="C94" s="100">
        <v>500000</v>
      </c>
      <c r="D94" s="50">
        <v>1</v>
      </c>
    </row>
    <row r="95" spans="1:4" x14ac:dyDescent="0.55000000000000004">
      <c r="A95" s="50">
        <v>90</v>
      </c>
      <c r="B95" s="50" t="s">
        <v>167</v>
      </c>
      <c r="C95" s="50"/>
      <c r="D95" s="50"/>
    </row>
    <row r="96" spans="1:4" x14ac:dyDescent="0.55000000000000004">
      <c r="A96" s="50">
        <v>91</v>
      </c>
      <c r="B96" s="50" t="s">
        <v>168</v>
      </c>
      <c r="C96" s="71">
        <v>2200000</v>
      </c>
      <c r="D96" s="50">
        <v>1</v>
      </c>
    </row>
    <row r="97" spans="1:7" x14ac:dyDescent="0.55000000000000004">
      <c r="A97" s="50">
        <v>92</v>
      </c>
      <c r="B97" s="50" t="s">
        <v>170</v>
      </c>
      <c r="C97" s="50">
        <v>500000</v>
      </c>
      <c r="D97" s="50"/>
    </row>
    <row r="98" spans="1:7" x14ac:dyDescent="0.55000000000000004">
      <c r="A98" s="50">
        <v>93</v>
      </c>
      <c r="B98" s="50" t="s">
        <v>171</v>
      </c>
      <c r="C98" s="50"/>
      <c r="D98" s="50"/>
    </row>
    <row r="99" spans="1:7" x14ac:dyDescent="0.55000000000000004">
      <c r="A99" s="50">
        <v>94</v>
      </c>
      <c r="B99" s="50" t="s">
        <v>172</v>
      </c>
      <c r="C99" s="50"/>
      <c r="D99" s="50"/>
      <c r="E99" s="57"/>
    </row>
    <row r="100" spans="1:7" x14ac:dyDescent="0.55000000000000004">
      <c r="A100" s="50">
        <v>95</v>
      </c>
      <c r="B100" s="50" t="s">
        <v>173</v>
      </c>
      <c r="C100" s="100">
        <v>500000</v>
      </c>
      <c r="D100" s="50">
        <v>1</v>
      </c>
    </row>
    <row r="101" spans="1:7" x14ac:dyDescent="0.55000000000000004">
      <c r="A101" s="50">
        <v>96</v>
      </c>
      <c r="B101" s="50" t="s">
        <v>174</v>
      </c>
      <c r="C101" s="100">
        <v>500000</v>
      </c>
      <c r="D101" s="50"/>
    </row>
    <row r="102" spans="1:7" x14ac:dyDescent="0.55000000000000004">
      <c r="A102" s="50">
        <v>97</v>
      </c>
      <c r="B102" s="50" t="s">
        <v>175</v>
      </c>
      <c r="C102" s="72">
        <v>2789000</v>
      </c>
      <c r="D102" s="50">
        <v>1</v>
      </c>
      <c r="E102" s="57"/>
    </row>
    <row r="103" spans="1:7" x14ac:dyDescent="0.55000000000000004">
      <c r="A103" s="50">
        <v>98</v>
      </c>
      <c r="B103" s="50" t="s">
        <v>177</v>
      </c>
      <c r="C103" s="50"/>
      <c r="D103" s="50"/>
    </row>
    <row r="104" spans="1:7" x14ac:dyDescent="0.55000000000000004">
      <c r="A104" s="50">
        <v>99</v>
      </c>
      <c r="B104" s="50" t="s">
        <v>178</v>
      </c>
      <c r="C104" s="50"/>
      <c r="D104" s="50"/>
      <c r="E104" s="57"/>
    </row>
    <row r="105" spans="1:7" x14ac:dyDescent="0.55000000000000004">
      <c r="A105" s="50">
        <v>100</v>
      </c>
      <c r="B105" s="50" t="s">
        <v>179</v>
      </c>
      <c r="C105" s="50"/>
      <c r="D105" s="50"/>
    </row>
    <row r="106" spans="1:7" x14ac:dyDescent="0.55000000000000004">
      <c r="A106" s="50">
        <v>101</v>
      </c>
      <c r="B106" s="50" t="s">
        <v>180</v>
      </c>
      <c r="C106" s="100">
        <v>500000</v>
      </c>
      <c r="D106" s="50">
        <v>1</v>
      </c>
    </row>
    <row r="107" spans="1:7" x14ac:dyDescent="0.55000000000000004">
      <c r="A107" s="50">
        <v>102</v>
      </c>
      <c r="B107" s="50" t="s">
        <v>181</v>
      </c>
      <c r="C107" s="50"/>
      <c r="D107" s="50"/>
    </row>
    <row r="108" spans="1:7" x14ac:dyDescent="0.55000000000000004">
      <c r="A108" s="50">
        <v>103</v>
      </c>
      <c r="B108" s="50" t="s">
        <v>182</v>
      </c>
      <c r="C108" s="100">
        <v>500000</v>
      </c>
      <c r="D108" s="50">
        <v>1</v>
      </c>
    </row>
    <row r="109" spans="1:7" x14ac:dyDescent="0.55000000000000004">
      <c r="A109" s="50">
        <v>104</v>
      </c>
      <c r="B109" s="50" t="s">
        <v>184</v>
      </c>
      <c r="C109" s="50"/>
      <c r="D109" s="60"/>
      <c r="E109" s="57"/>
      <c r="G109" s="52" t="e">
        <f>#REF!%</f>
        <v>#REF!</v>
      </c>
    </row>
    <row r="110" spans="1:7" x14ac:dyDescent="0.55000000000000004">
      <c r="A110" s="50">
        <v>105</v>
      </c>
      <c r="B110" s="50" t="s">
        <v>185</v>
      </c>
      <c r="C110" s="50"/>
      <c r="D110" s="50"/>
    </row>
    <row r="111" spans="1:7" x14ac:dyDescent="0.55000000000000004">
      <c r="A111" s="50">
        <v>106</v>
      </c>
      <c r="B111" s="50" t="s">
        <v>186</v>
      </c>
      <c r="C111" s="100">
        <v>500000</v>
      </c>
      <c r="D111" s="50">
        <v>1</v>
      </c>
      <c r="E111" s="57"/>
    </row>
    <row r="112" spans="1:7" x14ac:dyDescent="0.55000000000000004">
      <c r="A112" s="50">
        <v>107</v>
      </c>
      <c r="B112" s="50" t="s">
        <v>187</v>
      </c>
      <c r="C112" s="50"/>
      <c r="D112" s="50"/>
    </row>
    <row r="113" spans="1:5" x14ac:dyDescent="0.55000000000000004">
      <c r="A113" s="50">
        <v>108</v>
      </c>
      <c r="B113" s="50" t="s">
        <v>188</v>
      </c>
      <c r="C113" s="50"/>
      <c r="D113" s="50"/>
    </row>
    <row r="114" spans="1:5" x14ac:dyDescent="0.55000000000000004">
      <c r="A114" s="50">
        <v>109</v>
      </c>
      <c r="B114" s="50" t="s">
        <v>189</v>
      </c>
      <c r="C114" s="50"/>
      <c r="D114" s="50"/>
    </row>
    <row r="115" spans="1:5" x14ac:dyDescent="0.55000000000000004">
      <c r="A115" s="50">
        <v>110</v>
      </c>
      <c r="B115" s="50" t="s">
        <v>190</v>
      </c>
      <c r="C115" s="50"/>
      <c r="D115" s="50"/>
      <c r="E115" s="74"/>
    </row>
    <row r="116" spans="1:5" x14ac:dyDescent="0.55000000000000004">
      <c r="A116" s="50">
        <v>111</v>
      </c>
      <c r="B116" s="50" t="s">
        <v>191</v>
      </c>
      <c r="C116" s="100">
        <v>500000</v>
      </c>
      <c r="D116" s="50">
        <v>1</v>
      </c>
    </row>
    <row r="117" spans="1:5" x14ac:dyDescent="0.55000000000000004">
      <c r="A117" s="50">
        <v>112</v>
      </c>
      <c r="B117" s="50" t="s">
        <v>192</v>
      </c>
      <c r="C117" s="71">
        <v>4000000</v>
      </c>
    </row>
    <row r="118" spans="1:5" x14ac:dyDescent="0.55000000000000004">
      <c r="A118" s="50"/>
      <c r="B118" s="50" t="s">
        <v>238</v>
      </c>
      <c r="C118" s="101">
        <f>SUM(C6:C117)</f>
        <v>35689000</v>
      </c>
      <c r="D118" s="54">
        <f>SUM(D6:D117)</f>
        <v>32</v>
      </c>
    </row>
    <row r="119" spans="1:5" x14ac:dyDescent="0.55000000000000004">
      <c r="B119" s="52" t="s">
        <v>194</v>
      </c>
    </row>
    <row r="124" spans="1:5" x14ac:dyDescent="0.55000000000000004">
      <c r="B124" s="52" t="s">
        <v>98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28" workbookViewId="0">
      <selection activeCell="B35" sqref="B35"/>
    </sheetView>
  </sheetViews>
  <sheetFormatPr defaultRowHeight="14.35" x14ac:dyDescent="0.5"/>
  <cols>
    <col min="2" max="2" width="45.5859375" customWidth="1"/>
    <col min="3" max="3" width="16.29296875" customWidth="1"/>
    <col min="4" max="4" width="12.703125" customWidth="1"/>
    <col min="5" max="5" width="20.1171875" customWidth="1"/>
  </cols>
  <sheetData>
    <row r="1" spans="1:5" ht="17.7" x14ac:dyDescent="0.55000000000000004">
      <c r="A1" s="50" t="s">
        <v>239</v>
      </c>
      <c r="B1" s="50"/>
      <c r="C1" s="50" t="s">
        <v>268</v>
      </c>
      <c r="D1" s="50"/>
      <c r="E1" s="50"/>
    </row>
    <row r="2" spans="1:5" ht="17.7" x14ac:dyDescent="0.55000000000000004">
      <c r="A2" s="113" t="s">
        <v>240</v>
      </c>
      <c r="B2" s="113" t="s">
        <v>1</v>
      </c>
      <c r="C2" s="113" t="s">
        <v>2</v>
      </c>
      <c r="D2" s="113" t="s">
        <v>3</v>
      </c>
      <c r="E2" s="113" t="s">
        <v>259</v>
      </c>
    </row>
    <row r="3" spans="1:5" ht="17.7" x14ac:dyDescent="0.55000000000000004">
      <c r="A3" s="113"/>
      <c r="B3" s="107" t="s">
        <v>260</v>
      </c>
      <c r="C3" s="108">
        <f>SUM(C4:C20)</f>
        <v>8740</v>
      </c>
      <c r="D3" s="113"/>
      <c r="E3" s="113"/>
    </row>
    <row r="4" spans="1:5" ht="50.25" customHeight="1" x14ac:dyDescent="0.55000000000000004">
      <c r="A4" s="103">
        <v>1</v>
      </c>
      <c r="B4" s="104" t="s">
        <v>265</v>
      </c>
      <c r="C4" s="103">
        <v>300</v>
      </c>
      <c r="D4" s="104" t="s">
        <v>241</v>
      </c>
      <c r="E4" s="104"/>
    </row>
    <row r="5" spans="1:5" ht="23.25" customHeight="1" x14ac:dyDescent="0.55000000000000004">
      <c r="A5" s="103">
        <v>2</v>
      </c>
      <c r="B5" s="104" t="s">
        <v>242</v>
      </c>
      <c r="C5" s="103">
        <v>150</v>
      </c>
      <c r="D5" s="104" t="s">
        <v>243</v>
      </c>
      <c r="E5" s="104"/>
    </row>
    <row r="6" spans="1:5" ht="17.7" x14ac:dyDescent="0.55000000000000004">
      <c r="A6" s="103">
        <v>3</v>
      </c>
      <c r="B6" s="104" t="s">
        <v>244</v>
      </c>
      <c r="C6" s="103">
        <v>120</v>
      </c>
      <c r="D6" s="104" t="s">
        <v>243</v>
      </c>
      <c r="E6" s="104"/>
    </row>
    <row r="7" spans="1:5" ht="22.5" customHeight="1" x14ac:dyDescent="0.55000000000000004">
      <c r="A7" s="103">
        <v>4</v>
      </c>
      <c r="B7" s="104" t="s">
        <v>245</v>
      </c>
      <c r="C7" s="109">
        <v>1000</v>
      </c>
      <c r="D7" s="104" t="s">
        <v>246</v>
      </c>
      <c r="E7" s="104"/>
    </row>
    <row r="8" spans="1:5" ht="24" customHeight="1" x14ac:dyDescent="0.55000000000000004">
      <c r="A8" s="103">
        <v>5</v>
      </c>
      <c r="B8" s="104" t="s">
        <v>247</v>
      </c>
      <c r="C8" s="103">
        <v>680</v>
      </c>
      <c r="D8" s="104" t="s">
        <v>248</v>
      </c>
      <c r="E8" s="104"/>
    </row>
    <row r="9" spans="1:5" ht="25.5" customHeight="1" x14ac:dyDescent="0.55000000000000004">
      <c r="A9" s="103">
        <v>6</v>
      </c>
      <c r="B9" s="104" t="s">
        <v>249</v>
      </c>
      <c r="C9" s="103">
        <v>420</v>
      </c>
      <c r="D9" s="104" t="s">
        <v>248</v>
      </c>
      <c r="E9" s="104"/>
    </row>
    <row r="10" spans="1:5" ht="17.7" x14ac:dyDescent="0.55000000000000004">
      <c r="A10" s="103">
        <v>7</v>
      </c>
      <c r="B10" s="104" t="s">
        <v>250</v>
      </c>
      <c r="C10" s="103">
        <v>500</v>
      </c>
      <c r="D10" s="104" t="s">
        <v>248</v>
      </c>
      <c r="E10" s="104"/>
    </row>
    <row r="11" spans="1:5" ht="17.7" x14ac:dyDescent="0.55000000000000004">
      <c r="A11" s="103">
        <v>8</v>
      </c>
      <c r="B11" s="104" t="s">
        <v>251</v>
      </c>
      <c r="C11" s="103">
        <v>170</v>
      </c>
      <c r="D11" s="104" t="s">
        <v>248</v>
      </c>
      <c r="E11" s="104"/>
    </row>
    <row r="12" spans="1:5" ht="17.7" x14ac:dyDescent="0.55000000000000004">
      <c r="A12" s="103">
        <v>9</v>
      </c>
      <c r="B12" s="104" t="s">
        <v>252</v>
      </c>
      <c r="C12" s="103">
        <v>500</v>
      </c>
      <c r="D12" s="105">
        <v>42888</v>
      </c>
      <c r="E12" s="104"/>
    </row>
    <row r="13" spans="1:5" ht="24.75" customHeight="1" x14ac:dyDescent="0.55000000000000004">
      <c r="A13" s="103">
        <v>10</v>
      </c>
      <c r="B13" s="104" t="s">
        <v>253</v>
      </c>
      <c r="C13" s="103">
        <v>600</v>
      </c>
      <c r="D13" s="105">
        <v>42918</v>
      </c>
      <c r="E13" s="104"/>
    </row>
    <row r="14" spans="1:5" ht="25.5" customHeight="1" x14ac:dyDescent="0.55000000000000004">
      <c r="A14" s="103">
        <v>11</v>
      </c>
      <c r="B14" s="104" t="s">
        <v>261</v>
      </c>
      <c r="C14" s="103">
        <v>700</v>
      </c>
      <c r="D14" s="104" t="s">
        <v>254</v>
      </c>
      <c r="E14" s="104" t="s">
        <v>255</v>
      </c>
    </row>
    <row r="15" spans="1:5" ht="23.25" customHeight="1" x14ac:dyDescent="0.55000000000000004">
      <c r="A15" s="103">
        <v>12</v>
      </c>
      <c r="B15" s="104" t="s">
        <v>264</v>
      </c>
      <c r="C15" s="103">
        <v>300</v>
      </c>
      <c r="D15" s="104" t="s">
        <v>254</v>
      </c>
      <c r="E15" s="104"/>
    </row>
    <row r="16" spans="1:5" ht="41.25" customHeight="1" x14ac:dyDescent="0.55000000000000004">
      <c r="A16" s="103">
        <v>13</v>
      </c>
      <c r="B16" s="104" t="s">
        <v>266</v>
      </c>
      <c r="C16" s="103">
        <v>300</v>
      </c>
      <c r="D16" s="104" t="s">
        <v>254</v>
      </c>
      <c r="E16" s="104"/>
    </row>
    <row r="17" spans="1:5" ht="38.25" customHeight="1" x14ac:dyDescent="0.55000000000000004">
      <c r="A17" s="103">
        <v>14</v>
      </c>
      <c r="B17" s="104" t="s">
        <v>267</v>
      </c>
      <c r="C17" s="103">
        <v>300</v>
      </c>
      <c r="D17" s="105">
        <v>42889</v>
      </c>
      <c r="E17" s="104"/>
    </row>
    <row r="18" spans="1:5" ht="17.7" x14ac:dyDescent="0.55000000000000004">
      <c r="A18" s="103">
        <v>15</v>
      </c>
      <c r="B18" s="104" t="s">
        <v>262</v>
      </c>
      <c r="C18" s="103">
        <v>500</v>
      </c>
      <c r="D18" s="104" t="s">
        <v>256</v>
      </c>
      <c r="E18" s="104"/>
    </row>
    <row r="19" spans="1:5" ht="17.7" x14ac:dyDescent="0.55000000000000004">
      <c r="A19" s="103">
        <v>16</v>
      </c>
      <c r="B19" s="104" t="s">
        <v>263</v>
      </c>
      <c r="C19" s="103">
        <v>650</v>
      </c>
      <c r="D19" s="104" t="s">
        <v>256</v>
      </c>
      <c r="E19" s="104"/>
    </row>
    <row r="20" spans="1:5" ht="17.7" x14ac:dyDescent="0.55000000000000004">
      <c r="A20" s="103">
        <v>17</v>
      </c>
      <c r="B20" s="104" t="s">
        <v>257</v>
      </c>
      <c r="C20" s="106">
        <v>1550</v>
      </c>
      <c r="D20" s="104" t="s">
        <v>258</v>
      </c>
      <c r="E20" s="104"/>
    </row>
    <row r="21" spans="1:5" ht="17.7" x14ac:dyDescent="0.55000000000000004">
      <c r="A21" s="103"/>
      <c r="B21" s="110" t="s">
        <v>269</v>
      </c>
      <c r="C21" s="103">
        <v>2700</v>
      </c>
      <c r="D21" s="111"/>
      <c r="E21" s="111"/>
    </row>
    <row r="22" spans="1:5" ht="17.7" x14ac:dyDescent="0.55000000000000004">
      <c r="A22" s="103">
        <v>1</v>
      </c>
      <c r="B22" s="110" t="s">
        <v>270</v>
      </c>
      <c r="C22" s="103">
        <v>500</v>
      </c>
      <c r="D22" s="112">
        <v>42920</v>
      </c>
      <c r="E22" s="111" t="s">
        <v>271</v>
      </c>
    </row>
    <row r="23" spans="1:5" ht="17.7" x14ac:dyDescent="0.55000000000000004">
      <c r="A23" s="103">
        <v>2</v>
      </c>
      <c r="B23" s="110" t="s">
        <v>272</v>
      </c>
      <c r="C23" s="103">
        <v>500</v>
      </c>
      <c r="D23" s="111" t="s">
        <v>273</v>
      </c>
      <c r="E23" s="111" t="s">
        <v>274</v>
      </c>
    </row>
    <row r="24" spans="1:5" ht="17.7" x14ac:dyDescent="0.55000000000000004">
      <c r="A24" s="103">
        <v>3</v>
      </c>
      <c r="B24" s="110" t="s">
        <v>277</v>
      </c>
      <c r="C24" s="103">
        <v>700</v>
      </c>
      <c r="D24" s="112">
        <v>42772</v>
      </c>
      <c r="E24" s="111"/>
    </row>
    <row r="25" spans="1:5" ht="17.7" x14ac:dyDescent="0.55000000000000004">
      <c r="A25" s="103">
        <v>4</v>
      </c>
      <c r="B25" s="110" t="s">
        <v>278</v>
      </c>
      <c r="C25" s="103">
        <v>500</v>
      </c>
      <c r="D25" s="112">
        <v>42772</v>
      </c>
      <c r="E25" s="111"/>
    </row>
    <row r="26" spans="1:5" ht="35.35" x14ac:dyDescent="0.55000000000000004">
      <c r="A26" s="103">
        <v>5</v>
      </c>
      <c r="B26" s="110" t="s">
        <v>279</v>
      </c>
      <c r="C26" s="103">
        <v>500</v>
      </c>
      <c r="D26" s="111" t="s">
        <v>275</v>
      </c>
      <c r="E26" s="111" t="s">
        <v>276</v>
      </c>
    </row>
    <row r="27" spans="1:5" ht="17.7" x14ac:dyDescent="0.55000000000000004">
      <c r="A27" s="103"/>
      <c r="B27" s="118" t="s">
        <v>197</v>
      </c>
      <c r="C27" s="119"/>
      <c r="D27" s="120"/>
      <c r="E27" s="111"/>
    </row>
    <row r="28" spans="1:5" ht="18" thickBot="1" x14ac:dyDescent="0.6">
      <c r="A28" s="103"/>
      <c r="B28" s="121"/>
      <c r="C28" s="126">
        <f>C29+C30+C31+C32+C33+C34+C35+C36+C37+C38</f>
        <v>4500</v>
      </c>
      <c r="D28" s="123"/>
      <c r="E28" s="111"/>
    </row>
    <row r="29" spans="1:5" ht="35.700000000000003" thickBot="1" x14ac:dyDescent="0.6">
      <c r="A29" s="103"/>
      <c r="B29" s="121" t="s">
        <v>283</v>
      </c>
      <c r="C29" s="122">
        <v>200</v>
      </c>
      <c r="D29" s="124">
        <v>42985</v>
      </c>
      <c r="E29" s="111"/>
    </row>
    <row r="30" spans="1:5" ht="18" thickBot="1" x14ac:dyDescent="0.6">
      <c r="A30" s="103"/>
      <c r="B30" s="121" t="s">
        <v>304</v>
      </c>
      <c r="C30" s="122">
        <v>700</v>
      </c>
      <c r="D30" s="123" t="s">
        <v>284</v>
      </c>
      <c r="E30" s="111"/>
    </row>
    <row r="31" spans="1:5" ht="35.700000000000003" thickBot="1" x14ac:dyDescent="0.6">
      <c r="A31" s="103"/>
      <c r="B31" s="121" t="s">
        <v>285</v>
      </c>
      <c r="C31" s="122">
        <v>500</v>
      </c>
      <c r="D31" s="124">
        <v>42775</v>
      </c>
      <c r="E31" s="111"/>
    </row>
    <row r="32" spans="1:5" ht="18" thickBot="1" x14ac:dyDescent="0.6">
      <c r="A32" s="103"/>
      <c r="B32" s="121" t="s">
        <v>286</v>
      </c>
      <c r="C32" s="122">
        <v>500</v>
      </c>
      <c r="D32" s="124">
        <v>42775</v>
      </c>
      <c r="E32" s="111"/>
    </row>
    <row r="33" spans="1:5" ht="18" thickBot="1" x14ac:dyDescent="0.6">
      <c r="A33" s="103"/>
      <c r="B33" s="121" t="s">
        <v>305</v>
      </c>
      <c r="C33" s="122">
        <v>500</v>
      </c>
      <c r="D33" s="124">
        <v>42775</v>
      </c>
      <c r="E33" s="111"/>
    </row>
    <row r="34" spans="1:5" ht="18" thickBot="1" x14ac:dyDescent="0.6">
      <c r="A34" s="103"/>
      <c r="B34" s="121" t="s">
        <v>287</v>
      </c>
      <c r="C34" s="122">
        <v>500</v>
      </c>
      <c r="D34" s="124">
        <v>42744</v>
      </c>
      <c r="E34" s="111"/>
    </row>
    <row r="35" spans="1:5" ht="18" thickBot="1" x14ac:dyDescent="0.6">
      <c r="A35" s="103"/>
      <c r="B35" s="121" t="s">
        <v>306</v>
      </c>
      <c r="C35" s="122">
        <v>300</v>
      </c>
      <c r="D35" s="123" t="s">
        <v>288</v>
      </c>
      <c r="E35" s="111"/>
    </row>
    <row r="36" spans="1:5" ht="18" thickBot="1" x14ac:dyDescent="0.6">
      <c r="A36" s="103"/>
      <c r="B36" s="121" t="s">
        <v>302</v>
      </c>
      <c r="C36" s="122">
        <v>300</v>
      </c>
      <c r="D36" s="123" t="s">
        <v>288</v>
      </c>
      <c r="E36" s="111"/>
    </row>
    <row r="37" spans="1:5" ht="16" customHeight="1" thickBot="1" x14ac:dyDescent="0.6">
      <c r="A37" s="103"/>
      <c r="B37" s="121" t="s">
        <v>303</v>
      </c>
      <c r="C37" s="122">
        <v>500</v>
      </c>
      <c r="D37" s="123" t="s">
        <v>207</v>
      </c>
      <c r="E37" s="111"/>
    </row>
    <row r="38" spans="1:5" ht="17.7" x14ac:dyDescent="0.55000000000000004">
      <c r="A38" s="103"/>
      <c r="B38" s="118" t="s">
        <v>289</v>
      </c>
      <c r="C38" s="125">
        <v>500</v>
      </c>
      <c r="D38" s="120" t="s">
        <v>290</v>
      </c>
      <c r="E38" s="111"/>
    </row>
    <row r="39" spans="1:5" ht="17.7" x14ac:dyDescent="0.55000000000000004">
      <c r="A39" s="50"/>
      <c r="B39" s="118"/>
      <c r="D39" s="120"/>
      <c r="E39" s="50"/>
    </row>
    <row r="40" spans="1:5" ht="17.7" x14ac:dyDescent="0.55000000000000004">
      <c r="A40" s="50"/>
      <c r="B40" s="118" t="s">
        <v>298</v>
      </c>
      <c r="C40" s="129">
        <f>SUM(C42:C50)</f>
        <v>8350</v>
      </c>
      <c r="D40" s="120" t="s">
        <v>212</v>
      </c>
      <c r="E40" s="50"/>
    </row>
    <row r="41" spans="1:5" ht="17.7" x14ac:dyDescent="0.55000000000000004">
      <c r="A41" s="50"/>
      <c r="B41" s="118"/>
      <c r="C41" s="129"/>
      <c r="D41" s="120"/>
      <c r="E41" s="50"/>
    </row>
    <row r="42" spans="1:5" ht="35.35" x14ac:dyDescent="0.5">
      <c r="B42" s="127" t="s">
        <v>301</v>
      </c>
      <c r="C42" s="129">
        <v>500</v>
      </c>
      <c r="D42" s="120"/>
    </row>
    <row r="43" spans="1:5" ht="35.35" x14ac:dyDescent="0.5">
      <c r="B43" s="127" t="s">
        <v>300</v>
      </c>
      <c r="C43" s="125">
        <v>700</v>
      </c>
      <c r="D43" s="128">
        <v>43415</v>
      </c>
    </row>
    <row r="44" spans="1:5" ht="17.7" x14ac:dyDescent="0.5">
      <c r="B44" s="118"/>
      <c r="C44" s="125"/>
      <c r="D44" s="120"/>
    </row>
    <row r="45" spans="1:5" ht="17.7" customHeight="1" x14ac:dyDescent="0.5">
      <c r="B45" s="132" t="s">
        <v>299</v>
      </c>
      <c r="C45" s="133">
        <v>5450</v>
      </c>
      <c r="D45" s="120" t="s">
        <v>291</v>
      </c>
    </row>
    <row r="46" spans="1:5" ht="17.7" x14ac:dyDescent="0.5">
      <c r="B46" s="132"/>
      <c r="C46" s="134"/>
      <c r="D46" s="120"/>
    </row>
    <row r="47" spans="1:5" ht="17.7" x14ac:dyDescent="0.5">
      <c r="B47" s="132"/>
      <c r="C47" s="134"/>
      <c r="D47" s="120"/>
    </row>
    <row r="48" spans="1:5" ht="17.7" x14ac:dyDescent="0.5">
      <c r="B48" s="127" t="s">
        <v>292</v>
      </c>
      <c r="C48" s="125">
        <v>500</v>
      </c>
      <c r="D48" s="120" t="s">
        <v>293</v>
      </c>
    </row>
    <row r="49" spans="2:4" ht="17.7" x14ac:dyDescent="0.5">
      <c r="B49" s="127" t="s">
        <v>294</v>
      </c>
      <c r="C49" s="125">
        <v>700</v>
      </c>
      <c r="D49" s="120" t="s">
        <v>295</v>
      </c>
    </row>
    <row r="50" spans="2:4" ht="35.35" x14ac:dyDescent="0.5">
      <c r="B50" s="127" t="s">
        <v>296</v>
      </c>
      <c r="C50" s="125">
        <v>500</v>
      </c>
      <c r="D50" s="120" t="s">
        <v>297</v>
      </c>
    </row>
    <row r="51" spans="2:4" ht="17.7" x14ac:dyDescent="0.55000000000000004">
      <c r="B51" s="114" t="s">
        <v>280</v>
      </c>
      <c r="C51" s="115">
        <f>C40+C28+C3+C21</f>
        <v>24290</v>
      </c>
      <c r="D51" s="116"/>
    </row>
    <row r="52" spans="2:4" ht="17.7" x14ac:dyDescent="0.55000000000000004">
      <c r="B52" s="114" t="s">
        <v>281</v>
      </c>
      <c r="C52" s="117">
        <v>58990</v>
      </c>
      <c r="D52" s="116"/>
    </row>
    <row r="53" spans="2:4" ht="17.7" x14ac:dyDescent="0.55000000000000004">
      <c r="B53" s="114" t="s">
        <v>282</v>
      </c>
      <c r="C53" s="115">
        <f>C52-C51</f>
        <v>34700</v>
      </c>
    </row>
  </sheetData>
  <mergeCells count="2">
    <mergeCell ref="B45:B47"/>
    <mergeCell ref="C45:C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Thu</vt:lpstr>
      <vt:lpstr>Chi</vt:lpstr>
      <vt:lpstr>thu 2017</vt:lpstr>
      <vt:lpstr>Chi 2017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</dc:creator>
  <cp:lastModifiedBy>vinhc</cp:lastModifiedBy>
  <cp:lastPrinted>2017-01-31T03:07:30Z</cp:lastPrinted>
  <dcterms:created xsi:type="dcterms:W3CDTF">2016-03-31T00:53:56Z</dcterms:created>
  <dcterms:modified xsi:type="dcterms:W3CDTF">2018-01-03T03:21:13Z</dcterms:modified>
</cp:coreProperties>
</file>